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5C429AE1-630F-454F-B403-D6AC6951B07A}" xr6:coauthVersionLast="37" xr6:coauthVersionMax="37" xr10:uidLastSave="{00000000-0000-0000-0000-000000000000}"/>
  <bookViews>
    <workbookView xWindow="0" yWindow="0" windowWidth="28800" windowHeight="12105" tabRatio="805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14" r:id="rId4"/>
    <sheet name="4-1-илова" sheetId="17" r:id="rId5"/>
    <sheet name="5-илова" sheetId="13" r:id="rId6"/>
    <sheet name="6-илова" sheetId="6" r:id="rId7"/>
    <sheet name="7-илова" sheetId="7" r:id="rId8"/>
    <sheet name="8-илова" sheetId="8" r:id="rId9"/>
    <sheet name="9-илова" sheetId="9" r:id="rId10"/>
    <sheet name="10-илова" sheetId="10" r:id="rId11"/>
    <sheet name="13-илова" sheetId="11" r:id="rId12"/>
    <sheet name="14-илова" sheetId="12" r:id="rId13"/>
  </sheets>
  <definedNames>
    <definedName name="_xlnm._FilterDatabase" localSheetId="4" hidden="1">'4-1-илова'!$A$5:$N$39</definedName>
    <definedName name="_xlnm.Print_Area" localSheetId="4">'4-1-илова'!$A$1:$N$39</definedName>
  </definedNames>
  <calcPr calcId="179021"/>
</workbook>
</file>

<file path=xl/calcChain.xml><?xml version="1.0" encoding="utf-8"?>
<calcChain xmlns="http://schemas.openxmlformats.org/spreadsheetml/2006/main">
  <c r="J39" i="17" l="1"/>
  <c r="E39" i="17"/>
  <c r="J38" i="17"/>
  <c r="E38" i="17"/>
  <c r="J37" i="17"/>
  <c r="E37" i="17" s="1"/>
  <c r="J36" i="17"/>
  <c r="E36" i="17"/>
  <c r="J35" i="17"/>
  <c r="E35" i="17"/>
  <c r="J34" i="17"/>
  <c r="E34" i="17"/>
  <c r="J33" i="17"/>
  <c r="E33" i="17" s="1"/>
  <c r="J32" i="17"/>
  <c r="E32" i="17"/>
  <c r="J31" i="17"/>
  <c r="E31" i="17"/>
  <c r="J30" i="17"/>
  <c r="E30" i="17"/>
  <c r="J29" i="17"/>
  <c r="E29" i="17" s="1"/>
  <c r="J28" i="17"/>
  <c r="E28" i="17"/>
  <c r="J27" i="17"/>
  <c r="E27" i="17"/>
  <c r="J26" i="17"/>
  <c r="E26" i="17"/>
  <c r="J25" i="17"/>
  <c r="E25" i="17" s="1"/>
  <c r="J24" i="17"/>
  <c r="E24" i="17"/>
  <c r="J23" i="17"/>
  <c r="E23" i="17"/>
  <c r="J22" i="17"/>
  <c r="E22" i="17"/>
  <c r="J21" i="17"/>
  <c r="E21" i="17" s="1"/>
  <c r="J20" i="17"/>
  <c r="E20" i="17"/>
  <c r="J19" i="17"/>
  <c r="E19" i="17"/>
  <c r="J18" i="17"/>
  <c r="E18" i="17"/>
  <c r="J17" i="17"/>
  <c r="E17" i="17" s="1"/>
  <c r="J16" i="17"/>
  <c r="E16" i="17"/>
  <c r="J15" i="17"/>
  <c r="E15" i="17"/>
  <c r="J14" i="17"/>
  <c r="E14" i="17"/>
  <c r="J13" i="17"/>
  <c r="E13" i="17" s="1"/>
  <c r="J12" i="17"/>
  <c r="E12" i="17"/>
  <c r="J11" i="17"/>
  <c r="E11" i="17"/>
  <c r="J10" i="17"/>
  <c r="E10" i="17"/>
  <c r="J9" i="17"/>
  <c r="E9" i="17" s="1"/>
  <c r="J8" i="17"/>
  <c r="E8" i="17"/>
  <c r="J7" i="17"/>
  <c r="E7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J6" i="17"/>
  <c r="E6" i="17"/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9" i="14"/>
  <c r="C8" i="1" l="1"/>
  <c r="E70" i="3" l="1"/>
  <c r="E60" i="3" l="1"/>
  <c r="D70" i="3" l="1"/>
  <c r="E65" i="3"/>
  <c r="E71" i="3" s="1"/>
  <c r="D65" i="3"/>
  <c r="D60" i="3"/>
  <c r="D71" i="3" l="1"/>
  <c r="E54" i="3" l="1"/>
  <c r="D54" i="3"/>
  <c r="D49" i="3"/>
  <c r="E49" i="3"/>
  <c r="D44" i="3"/>
  <c r="E44" i="3"/>
  <c r="E55" i="3" l="1"/>
  <c r="D55" i="3"/>
  <c r="D28" i="3" l="1"/>
  <c r="E38" i="3"/>
  <c r="D38" i="3"/>
  <c r="E33" i="3"/>
  <c r="D33" i="3"/>
  <c r="E28" i="3"/>
  <c r="D39" i="3" l="1"/>
  <c r="E39" i="3"/>
  <c r="D22" i="3" l="1"/>
  <c r="E22" i="3"/>
  <c r="E17" i="3" l="1"/>
  <c r="D17" i="3"/>
  <c r="E12" i="3"/>
  <c r="D12" i="3"/>
  <c r="D23" i="3" l="1"/>
  <c r="E23" i="3"/>
</calcChain>
</file>

<file path=xl/sharedStrings.xml><?xml version="1.0" encoding="utf-8"?>
<sst xmlns="http://schemas.openxmlformats.org/spreadsheetml/2006/main" count="896" uniqueCount="350">
  <si>
    <t>Т/р</t>
  </si>
  <si>
    <t>I</t>
  </si>
  <si>
    <t>II</t>
  </si>
  <si>
    <t>III</t>
  </si>
  <si>
    <t>IV</t>
  </si>
  <si>
    <t>V</t>
  </si>
  <si>
    <t>VI</t>
  </si>
  <si>
    <t>Изоҳ</t>
  </si>
  <si>
    <t>-</t>
  </si>
  <si>
    <t>1-ilova</t>
  </si>
  <si>
    <t>MAʼLUMOT</t>
  </si>
  <si>
    <t>Tartib raqami</t>
  </si>
  <si>
    <t>Oʻzbekiston Respublikasi Davlat aktivlarini boshqarish agentligi</t>
  </si>
  <si>
    <t>jami</t>
  </si>
  <si>
    <t>shundan</t>
  </si>
  <si>
    <t>ish haqi va unga tenglashtiruvchi toʻlovlar miqdori</t>
  </si>
  <si>
    <t>yagona ijtimoiy soliq</t>
  </si>
  <si>
    <t>boshqa joriy xarajatlar</t>
  </si>
  <si>
    <t>obyektlarni loyihalashtirish, qurish, (rekonstruksiya qilish) va taʼmirlash ishlari uchun kapital qoʻyilmalar</t>
  </si>
  <si>
    <t>Oʻz tasarufidagi budjet tashkilotlarining nomlanishi</t>
  </si>
  <si>
    <t>Hisobot davri mobaynida budjetdan ajratilayotgan mablagʻlar summasi</t>
  </si>
  <si>
    <t xml:space="preserve">Buyurtmachi </t>
  </si>
  <si>
    <t>Loyihaning nomlanishi</t>
  </si>
  <si>
    <t>Loyiha quvvati</t>
  </si>
  <si>
    <t>Loyihani amalga oshirish davri</t>
  </si>
  <si>
    <t>Pudratchi toʻgʻrisida maʼlumotlar</t>
  </si>
  <si>
    <t>Loyihani amalga oshirish qiymati (ming soʻm)</t>
  </si>
  <si>
    <t>shundan oʻzlashtirilgan mablagʻlar (ming soʻm)</t>
  </si>
  <si>
    <t>Pudratchi nomi</t>
  </si>
  <si>
    <t>Korxona STIRi</t>
  </si>
  <si>
    <t>Izoh:</t>
  </si>
  <si>
    <t>Hisobot davri</t>
  </si>
  <si>
    <t>Yoʻnalishlari</t>
  </si>
  <si>
    <t>Tovar (ish va xizmat)lar xarid qilish uchun tuzilgan shartnomalar</t>
  </si>
  <si>
    <t xml:space="preserve">Moliyalashtirish manbasi </t>
  </si>
  <si>
    <t>soni</t>
  </si>
  <si>
    <t>summasi</t>
  </si>
  <si>
    <t>1-chorak</t>
  </si>
  <si>
    <t>asosiy vositalar xarid qilish</t>
  </si>
  <si>
    <t>kam baholi va tez eskiruvchi buyumlar xarid qilish</t>
  </si>
  <si>
    <t>qurilish, rekonstruksiya qilish va taʼmirlash</t>
  </si>
  <si>
    <t>saqlash xarajatlari bilan bogʻliq xaridlar</t>
  </si>
  <si>
    <t xml:space="preserve">Rivojlantirish jamgʻarmasi mablagʻlari </t>
  </si>
  <si>
    <t>Xammasi</t>
  </si>
  <si>
    <t>x</t>
  </si>
  <si>
    <t>Davlat budjeti mablagʻlari</t>
  </si>
  <si>
    <t>budjetdan tashqari jamgʻarma mablagʻlari</t>
  </si>
  <si>
    <t>Moliyalashtirish manbasi</t>
  </si>
  <si>
    <t>Xarid jarayonini amalga oshirish turi</t>
  </si>
  <si>
    <t>Jami</t>
  </si>
  <si>
    <t>Tadbir nomi</t>
  </si>
  <si>
    <t xml:space="preserve">Shartnomaning umumiy qiymati 
(ming soʻm)
</t>
  </si>
  <si>
    <t>Izoh</t>
  </si>
  <si>
    <t>Birinchi darajali byudjet mablagʻlari taqsimlovchi nomi</t>
  </si>
  <si>
    <t>Obyekt soni</t>
  </si>
  <si>
    <t>Rejalashtirilgan mablagʻ</t>
  </si>
  <si>
    <t>Moliyalashtirilgan mablagʻ 
(ming soʻm)</t>
  </si>
  <si>
    <t xml:space="preserve">Bajarilgan ishlar va xarajatlarning miqdori
(ming soʻm)
</t>
  </si>
  <si>
    <t>Ajratilgan mablagʻning oʻzlashtirilishi (%)</t>
  </si>
  <si>
    <t>Dasturga kiritish uchun asos</t>
  </si>
  <si>
    <t xml:space="preserve">Yil boshida uchun tasdiqlangan dastur asosida
(ming soʻm)
</t>
  </si>
  <si>
    <t xml:space="preserve">Yil davomida
qoʻshimcha ajratilgan mablagʻlar asosida
(ming soʻm)
</t>
  </si>
  <si>
    <t xml:space="preserve">Oʻzbekiston Respublikasi Davlat aktivlarini boshqarish agentligi </t>
  </si>
  <si>
    <t>Obyekt nomi va manzili</t>
  </si>
  <si>
    <t>Amalga oshirish muddati</t>
  </si>
  <si>
    <t>Oʻlchov birligi</t>
  </si>
  <si>
    <t>Moliyalash-tirilgan mablagʻ</t>
  </si>
  <si>
    <t>Bajarilgan ishlar va xarajatlarning miqdori</t>
  </si>
  <si>
    <t>Ajratilgan mablagʻning oʻzlash-tirilishi (%)</t>
  </si>
  <si>
    <t>Yil boshida uchun tasdiqlangan dastur asosida</t>
  </si>
  <si>
    <t>Yil davomida (ming.soʻm)</t>
  </si>
  <si>
    <t>(ming soʻm)</t>
  </si>
  <si>
    <t>Yangi qurilish</t>
  </si>
  <si>
    <t>Rekonstruksiya</t>
  </si>
  <si>
    <t>Jihozlash</t>
  </si>
  <si>
    <t>Keyingi yillar loyiha qidiruv ishlari uchun</t>
  </si>
  <si>
    <t>Kreditor qarzdorlikni qoplash</t>
  </si>
  <si>
    <t>Mukammal taʼmirlash</t>
  </si>
  <si>
    <t>Oʻzbekiston Respublikasi Davlat aktivlarini boshqarish agentligiga taqdim etilgan soliq imtiyozlari 
MAʼLUMOT</t>
  </si>
  <si>
    <t>Soliq turi</t>
  </si>
  <si>
    <t>Imtiyoz nomi</t>
  </si>
  <si>
    <t>Huquqiy hujjat turi</t>
  </si>
  <si>
    <t>Hujjat raqami va sanasi</t>
  </si>
  <si>
    <t>Imtiyozning amal qilish muddati</t>
  </si>
  <si>
    <t xml:space="preserve">Oʻzbekiston Respublikasi Davlat aktivlarini boshqarish agentligiga alohida soliq imtiyozlari taqdim etilmagan  </t>
  </si>
  <si>
    <t xml:space="preserve">Oʻzbekiston Respublikasi Davlat aktivlarini boshqarish agentligiga taqdim etilgan soliq imtiyozlari </t>
  </si>
  <si>
    <t>ROʻYXATI</t>
  </si>
  <si>
    <t>Hujjat turi</t>
  </si>
  <si>
    <t>Hujjat raqami</t>
  </si>
  <si>
    <t>Hujjat tasdiqlangan sana</t>
  </si>
  <si>
    <t>Hujjat nomi</t>
  </si>
  <si>
    <t>Hujjatning tuzilmaviy birligi</t>
  </si>
  <si>
    <t>Kuchga kirish sanasi</t>
  </si>
  <si>
    <t>Hujjatning amal qilish muddati</t>
  </si>
  <si>
    <t>Imtiyoz turi</t>
  </si>
  <si>
    <t>Imtiyoz berilgan soha nomi</t>
  </si>
  <si>
    <t xml:space="preserve">Bojxona toʻlovi
</t>
  </si>
  <si>
    <t>Aksiz soligʻi</t>
  </si>
  <si>
    <t>QQS</t>
  </si>
  <si>
    <t xml:space="preserve">MAʼLUMOT </t>
  </si>
  <si>
    <t>Nazorat tadbirlari mazmuni</t>
  </si>
  <si>
    <t>Oʻtkazish sanasi</t>
  </si>
  <si>
    <t>Obyektlar nomi</t>
  </si>
  <si>
    <t>14-ilova</t>
  </si>
  <si>
    <t>MAʼLUMOTLAR</t>
  </si>
  <si>
    <t>Kreditlar boʻyicha:</t>
  </si>
  <si>
    <t>T/r</t>
  </si>
  <si>
    <t>Kredit oluvchilar nomi</t>
  </si>
  <si>
    <t>STIR</t>
  </si>
  <si>
    <t>Joylashgan hudud</t>
  </si>
  <si>
    <t xml:space="preserve">Mablagʻ ajratilishidan koʻzlangan maqsad </t>
  </si>
  <si>
    <t>Ajratilgan mablagʻ</t>
  </si>
  <si>
    <t>Ajratilishi tartibi</t>
  </si>
  <si>
    <t>Ajratilgan kredit mablagʻlarining qaytarilishi</t>
  </si>
  <si>
    <t>(viloyat, tuman (shahar)</t>
  </si>
  <si>
    <t>Foiz stavkasi</t>
  </si>
  <si>
    <t>Soʻndirilishi muddati</t>
  </si>
  <si>
    <t>Asosiy qarz</t>
  </si>
  <si>
    <t>Foiz toʻlovlari</t>
  </si>
  <si>
    <t>Jarima va penyalar</t>
  </si>
  <si>
    <t>Izoh: Hisobot davrida Jamgʻarma mablagʻlari hisobidan kreditlar ajratilmagan.</t>
  </si>
  <si>
    <t>Subsidiyalar boʻyicha:</t>
  </si>
  <si>
    <t>Subsidiya oluvchilar nomi</t>
  </si>
  <si>
    <t>Mablagʻ ajratilishi yuzasidan asoslovchi hujjat nomi va sanasi</t>
  </si>
  <si>
    <t>Izoh: Hisobot davrida Jamgʻarma mablagʻlari hisobidan subsidiyalar ajratilmagan.</t>
  </si>
  <si>
    <t>Depozitlar boʻyicha</t>
  </si>
  <si>
    <t>Depozit joylashtirilgan bank nomi</t>
  </si>
  <si>
    <t>Muddati</t>
  </si>
  <si>
    <t>Foizi</t>
  </si>
  <si>
    <t>Joylashtirilgan mablagʻ</t>
  </si>
  <si>
    <t>Shartnoma raqami va sanasi</t>
  </si>
  <si>
    <t>Izoh: Hisobot davrida Jamgʻarma mablagʻlari hisobidan tijorat banklarga depozitlar joylashtirilmagan.</t>
  </si>
  <si>
    <t>ming soʻmda</t>
  </si>
  <si>
    <t>2-chorak</t>
  </si>
  <si>
    <t>207079302</t>
  </si>
  <si>
    <t>3-chorak</t>
  </si>
  <si>
    <t xml:space="preserve">Oʻzbekiston Respublikasi Davlat aktivlarini boshqarish agentligi tomonidan 2023-yilning yanvar-sentabr oylarida Oʻzbekiston Respublikasining Davlat byudjetidan moliyalashtiriladigan ijtimoiy va ishlab chiqarish infratuzilmasini rivojlantirish dasturlarida qatnashmagan </t>
  </si>
  <si>
    <t>ЧП VITAL WORLD</t>
  </si>
  <si>
    <t>305879129</t>
  </si>
  <si>
    <t>3-ilova</t>
  </si>
  <si>
    <t>2-ilova</t>
  </si>
  <si>
    <t>6-ilova</t>
  </si>
  <si>
    <t>7-ilova</t>
  </si>
  <si>
    <t>8-ilova</t>
  </si>
  <si>
    <t>9-ilova</t>
  </si>
  <si>
    <t>10-ilova</t>
  </si>
  <si>
    <t>13-ilova</t>
  </si>
  <si>
    <t>Oʻzbekiston Respublikasining Davlat moliyaviy nazorat organlari tomonidan 2023-yilning yanvar-dekabr oylarida Oʻzbekiston Respublikasi Davlat aktivlarini boshqarish agentligida nazorat tadbirlari oʻtkazilmagan</t>
  </si>
  <si>
    <t>4-chorak</t>
  </si>
  <si>
    <t>201348969</t>
  </si>
  <si>
    <t>Oʻzbekiston Respublikasi Davlat aktivlarini boshqarish agentligi tomonidan 2023-yil yanvar-dekabr oylarida oʻtkazilgan tanlov (tender)lar va amalga oshirilgan davlat xaridlari toʻgʻrisida</t>
  </si>
  <si>
    <t>2024-yil 1-aprel holatiga</t>
  </si>
  <si>
    <t>Oʻzbekiston Respublikasining Davlat moliyaviy nazorat organlari tomonidan 2024-yilning yanvar-mart oylarida Oʻzbekiston Respublikasi Davlat aktivlarini boshqarish agentligida oʻtkazilgan nazorat tadbirlari yuzasidan</t>
  </si>
  <si>
    <t xml:space="preserve">Oʻzbekiston Respublikasi Davlat aktivlarini boshqarish agentligi tomonidan 2024-yilning yanvar-mart oylarida Oʻzbekiston Respublikasining Davlat budjetidan moliyalashtiriladigan ijtimoiy va ishlab chiqarish infratuzilmasini rivojlantirish dasturlarining ijro etilishi toʻgʻrisidagi </t>
  </si>
  <si>
    <t xml:space="preserve">Oʻzbekiston Respublikasi Davlat aktivlarini boshqarish agentligida 2024-yil yanvar-mart oylarida Oʻzbekiston Respublikasining Davlat budjetidan moliyalashtiriladigan ijtimoiy va ishlab chiqarish infratuzilmasini rivojlantirish dasturlarining ijro etilishi toʻgʻrisida </t>
  </si>
  <si>
    <t>2024-yil yanvar-mart oylarida Oʻzbekiston Respublikasi Davlat aktivlarini boshqarish agentligi huzuridagi budjetdan tashqari 
Davlat aktivlarini boshqarish, transformatsiya va xususiylashtirish jamgʻarmasi mablagʻlari hisobidan ajratilgan subsidiyalar, kreditlar hamda tijorat banklariga joylashtirilgan depozitlar toʻgʻrisidagi</t>
  </si>
  <si>
    <t>Oʻzbekiston Respublikasi Davlat aktivlarini boshqarish agentligi tomonidan 2024-yil yanvar-mart oylarida qurilish, rekonstruksiya qilish va taʼmirlash ishlari boʻyicha oʻtkazilgan tanlov (tender)lar toʻgʻrisida 
MAʼLUMOT</t>
  </si>
  <si>
    <t>Oʻzbekiston Respublikasi Davlat aktivlarini boshqarish agentligi tomonidan 2024-yil yanval-mart oylarida qurilish, rekonstruksiya qilish va taʼmirlash ishlari boʻyicha tanlov (tender)lar oʻtkazilmagan</t>
  </si>
  <si>
    <t>Oʻzbekiston Respublikasi Davlat aktivlarini boshqarish agentligi va tasarufidagi budjet tashkilotlari kesimida 2024-yilning yanvar-mart oylarida respublika budjetidan ajratilgan mablagʻlarning chegaralangan miqdorining  taqsimoti toʻgʻrisida</t>
  </si>
  <si>
    <t>Oʻzbekiston Respublikasi Davlat aktivlarini boshqarish agentligi va tasarufidagi budjet tashkilotlarida 2024-yilning yanvar-mart oylarida respublika budjetidan kapital qoʻyilmalar hisobidan amalga oshirilayotgan loyihalarning ijrosi toʻgʻrisida</t>
  </si>
  <si>
    <t>Davlat aktivlarini boshqarish agentligi va tasarufidagi budjet tashkilotlarida 2024-yilning yanvar-mart oylarida respublika budjetidan kapital qoʻyilmalar hisobidan loyihalar amalga oshirilmagan</t>
  </si>
  <si>
    <t>Lot raqami</t>
  </si>
  <si>
    <t>Elektron doʻkon</t>
  </si>
  <si>
    <t>MIDLAND CONSULTING MCHJ</t>
  </si>
  <si>
    <t>301020615</t>
  </si>
  <si>
    <t>241110082358482</t>
  </si>
  <si>
    <t>ЧП NURON SAVDO</t>
  </si>
  <si>
    <t>202660390</t>
  </si>
  <si>
    <t>241110082347706</t>
  </si>
  <si>
    <t>"EMAN" МЧЖ</t>
  </si>
  <si>
    <t>241110082333740</t>
  </si>
  <si>
    <t>241110082408415</t>
  </si>
  <si>
    <t>ЧП SHIVAKI SHOP 77</t>
  </si>
  <si>
    <t>308330518</t>
  </si>
  <si>
    <t>241110082405204</t>
  </si>
  <si>
    <t>SM-FAIR MCHJ</t>
  </si>
  <si>
    <t>310789563</t>
  </si>
  <si>
    <t>241110082409496</t>
  </si>
  <si>
    <t>KADOT FINANCE MCHJ</t>
  </si>
  <si>
    <t>308755011</t>
  </si>
  <si>
    <t>241110082400382</t>
  </si>
  <si>
    <t>ХК "VIRGO GROUP"</t>
  </si>
  <si>
    <t>301303389</t>
  </si>
  <si>
    <t>241110082400498</t>
  </si>
  <si>
    <t>Muso Technolog "Mchj"</t>
  </si>
  <si>
    <t>310200315</t>
  </si>
  <si>
    <t>241110082403976</t>
  </si>
  <si>
    <t>PLOMBA COM UZ MCHJ</t>
  </si>
  <si>
    <t>306908754</t>
  </si>
  <si>
    <t xml:space="preserve">Milliy doʻkon </t>
  </si>
  <si>
    <t>241110082385682</t>
  </si>
  <si>
    <t>ООО HUQUQIY AXBOROT</t>
  </si>
  <si>
    <t>307176757</t>
  </si>
  <si>
    <t>241110082385704</t>
  </si>
  <si>
    <t>241110082444136</t>
  </si>
  <si>
    <t>REAL PRINT MCHJ</t>
  </si>
  <si>
    <t>241110082489671</t>
  </si>
  <si>
    <t>241100392698638</t>
  </si>
  <si>
    <t>Прямые договора- (ЗРУ-684, Ст-71, абз.-3, ПП-3953 пункт 19 согласно перечню приложения)</t>
  </si>
  <si>
    <t>241100392697895</t>
  </si>
  <si>
    <t>241100392697717</t>
  </si>
  <si>
    <t>241100392695994</t>
  </si>
  <si>
    <t>241100392695232</t>
  </si>
  <si>
    <t>241100392692379</t>
  </si>
  <si>
    <t>241100392692170</t>
  </si>
  <si>
    <t>241100392691529</t>
  </si>
  <si>
    <t>241100102659836</t>
  </si>
  <si>
    <t>Единый поставщик</t>
  </si>
  <si>
    <t>241100142622645</t>
  </si>
  <si>
    <t>ELEKTRON TEXNOLOGIYALARINI RIVOJLANTIRISH MARKAZI</t>
  </si>
  <si>
    <t>ЗРУ-684, 61-статья</t>
  </si>
  <si>
    <t>241100102612961</t>
  </si>
  <si>
    <t>241100102604082</t>
  </si>
  <si>
    <t>241100662588620</t>
  </si>
  <si>
    <t xml:space="preserve">Доп-соглашение этого года к договору, заключенному за предыдущий год
</t>
  </si>
  <si>
    <t>241100342573105</t>
  </si>
  <si>
    <t>"BINO VA MOL-MULKLARNI VAQTINCHALIK SAQLASH DIREKSIYASI" DAVLAT MUASSASASI</t>
  </si>
  <si>
    <t>Прямые договора- (ЗРУ-684, Ст-71, абз.-3, ПП-3953 пункт 14 согласно перечню приложения)</t>
  </si>
  <si>
    <t>241100452573067</t>
  </si>
  <si>
    <t>Прямые договора- (ЗРУ-684, Ст-71, абз.-3, ПП-3953 пункт 25 согласно перечню приложения)</t>
  </si>
  <si>
    <t>241100362543884</t>
  </si>
  <si>
    <t>Прямые договора- (ЗРУ-684, Ст-71, абз.-3, ПП-3953 пункт 16 согласно перечню приложения)</t>
  </si>
  <si>
    <t>241100102543875</t>
  </si>
  <si>
    <t>241100452512976</t>
  </si>
  <si>
    <t>241100242512294</t>
  </si>
  <si>
    <t>Прямые договора- (ЗРУ-684, Ст-71, абз.-3, ПП-3953 пункт 4 согласно перечню приложения)</t>
  </si>
  <si>
    <t>241100102511429</t>
  </si>
  <si>
    <t>241100242510922</t>
  </si>
  <si>
    <t>241100242509495</t>
  </si>
  <si>
    <t>241100242509428</t>
  </si>
  <si>
    <t>241100242509310</t>
  </si>
  <si>
    <t>241100102505333</t>
  </si>
  <si>
    <t>OOO ONE-NET</t>
  </si>
  <si>
    <t>241100102504497</t>
  </si>
  <si>
    <t>1-чорак</t>
  </si>
  <si>
    <t>Teatr chiptasi</t>
  </si>
  <si>
    <t xml:space="preserve">Teatr chiptasi </t>
  </si>
  <si>
    <t>Teatr tomoshalari uchun chipta</t>
  </si>
  <si>
    <t>Arxiv hujjatlari, kitoblar va qoʻlyozmalarni raqamlashtirish (elektron nusxa olish)(maʼlumotnomasiz), hujjatlarning sugʻurta nusxalarini tayyorlash (ishlov berish), raqamlashtirilgan elektron hujjatlarni JPG formatdan PDF formatga oʻtkazish hamda PDF formatdagi elektron hujjatlar sigʻimini qisqartirish</t>
  </si>
  <si>
    <t>Provedeniye sertifikatsionnыx ispыtaniy kompyuternoy texniki</t>
  </si>
  <si>
    <t>Yurist xodimlar malakasini oshirish kursi</t>
  </si>
  <si>
    <t>veb-saytni kiberxavfsizlik boʻyicha ekspertizadan oʻtkazish</t>
  </si>
  <si>
    <t>Usluga geologicheskiye konsultativnыe (geologiya)</t>
  </si>
  <si>
    <t>Bino ekspluatatsiya xarajatlari</t>
  </si>
  <si>
    <t>Xizmat avtomobilni joriy taʼmirlash</t>
  </si>
  <si>
    <t>"Biznes-Ekspert" jurnali, Biznes Daily "Birja" gazetasiga obuna</t>
  </si>
  <si>
    <t>Davlat  fuqarolik  xizmati  sohasida  inson
resurslarini  boshqarish  "hrm.argos.uz" axborot tizimidan foydalanish</t>
  </si>
  <si>
    <t>Xizmat avtotransport vositalarini joriy taʼmirlash xizmati</t>
  </si>
  <si>
    <t>Davlat feldyegerlik xizmati</t>
  </si>
  <si>
    <t>Veb-xosting</t>
  </si>
  <si>
    <t>Telefon aloqasi</t>
  </si>
  <si>
    <t>Virtual server xizmati</t>
  </si>
  <si>
    <t>Internet</t>
  </si>
  <si>
    <t>"ijro.gov.uz"  ljro
intizomi 
uagona
idoralararo elektron
tizimidan
foydalanganlik uchun
oylik abonent toʻlovi</t>
  </si>
  <si>
    <t>OʻZBEKISTON DAVLAT MUSIQALI KOMEDIYA (OPERETTA) TEATRI</t>
  </si>
  <si>
    <t>"OʻZBEK MILLIY AKADEMIK DRAMA TEATRI" DAVLAT MUASSASASI</t>
  </si>
  <si>
    <t>"OʻZBEKISTON DAVLAT SATIRA TEATRI" DAVLAT MUASSASASI</t>
  </si>
  <si>
    <t>"OʻZBEKISTON DAVLAT YOSH TOMOSHOBINLAR TEATRI" DAVLAT MUASSASASI</t>
  </si>
  <si>
    <t>"OʻZBEKISTON DAVLAT DRAMA TEATRI" DAVLAT MUASSASASI</t>
  </si>
  <si>
    <t>OʻZBEKISTON RESPUBLIKASI MADANIYAT VAZIRLIGI TASARRUFIDAGI ALISHER NAVOIY NOMIDAGI OʻZBEKISTON DAVLAT AKADEMIK KATTA TEATRI</t>
  </si>
  <si>
    <t>"OʻZBEK MILLIY QOʻGʻIRCHOQ TEATRI" DAVLAT MUASSASASI</t>
  </si>
  <si>
    <t>UCHREJDENIE "MUQIMIY NOMIDAGI OʻZBEKISTON DAVLAT MUSIQALI TEATRI"</t>
  </si>
  <si>
    <t>Oʻzbekiston Respublikasi Markaziy davlat arxivi</t>
  </si>
  <si>
    <t>Sentr povыsheniya kvalifikatsii yuristov pri Ministerstve yustitsii Respubliki Uzbekistan (SPKYU)</t>
  </si>
  <si>
    <t>Kiberxavfsizlik markazi DUK</t>
  </si>
  <si>
    <t>"OʻZBEK GEOLOGIYA QIDIRUV" AKSIYADORLIK JAMIYATI</t>
  </si>
  <si>
    <t>YaTT "Asqarov Muxiddin Gʻayrat oʻgʻli"</t>
  </si>
  <si>
    <t>"BIZNES-DAILY MEDIA" MASʻULIYATI CHEKLANGAN JAMIYAT</t>
  </si>
  <si>
    <t>OOO Yedinыy integrator po sozdaniyu i podderjke gosudarstvennыx informatsionnыx sistem UZINFOCOM</t>
  </si>
  <si>
    <t>"OʻZBEKISTON POCHTA VA TELEKOMUNIKACIYALAR AGENTLIGI XUZURIDAGI DAVLAT FELDGERLIK XIZMATI</t>
  </si>
  <si>
    <t>RESPUBLIKA MAXSUS ALOQA BOGʻLAMASI</t>
  </si>
  <si>
    <t>"OʻZBEKTELEKOM" AK TShTT filiali</t>
  </si>
  <si>
    <t>"OʻZBEKTELEKOM" AK Telekommunikatsiya va personalni rivojlantirish markazi" filiali</t>
  </si>
  <si>
    <t>"OʻZBEKTELEKOM " AK TShTT filiali</t>
  </si>
  <si>
    <t>OOO UNICON-SOFT</t>
  </si>
  <si>
    <t>sht</t>
  </si>
  <si>
    <t>usl. yed</t>
  </si>
  <si>
    <t>usl.yed</t>
  </si>
  <si>
    <t>kompl.</t>
  </si>
  <si>
    <t>mesyas</t>
  </si>
  <si>
    <t>Xarid qilingan tovarlar va xizmatlar nomi</t>
  </si>
  <si>
    <t>Summa</t>
  </si>
  <si>
    <t>Xarid qilinayotgan tovarlar (xizmatlar) oʻlchov birligi (imkoniyat darajasida)</t>
  </si>
  <si>
    <t>4-ilova</t>
  </si>
  <si>
    <t>budjetdan tashqari jamgʻarma</t>
  </si>
  <si>
    <t>5-ilova</t>
  </si>
  <si>
    <t>soʻm</t>
  </si>
  <si>
    <t>Usluga po otsenke transportnыx sredstv</t>
  </si>
  <si>
    <t>Rivojlanish jamgʻarmasi</t>
  </si>
  <si>
    <t>Bumaga dlya ofisnoy texniki belaya</t>
  </si>
  <si>
    <t>Byuddetdan tashqari jamgʻarma</t>
  </si>
  <si>
    <t>Kreslo ofisnoye</t>
  </si>
  <si>
    <t>Televizor</t>
  </si>
  <si>
    <t>Mobilnыy telefon (smartfon)</t>
  </si>
  <si>
    <t>Graficheskiye planshetы</t>
  </si>
  <si>
    <t>Nakleyki</t>
  </si>
  <si>
    <t>Suvenirnыe knigi</t>
  </si>
  <si>
    <t>Kartina xudojestvennaya</t>
  </si>
  <si>
    <t>Usluga po izgotovleniyu pechatey i shtampov</t>
  </si>
  <si>
    <t>Voda pityevaya upakovannaya</t>
  </si>
  <si>
    <t>Oʻzbekiston Respublikasi Davlat aktivlarini boshqarish agentligi tomonidan 2024-yilning yanvar-mart oylarida asosiy vositalar xarid qilish uchun oʻtkazilgan tanlov (tender)lar va amalga oshirilgan davlat xaridlari toʻgʻrisida</t>
  </si>
  <si>
    <t>Oʻzbekiston Respublikasi Davlat aktivlarini boshqarish agentligi tomonidan 2024-yil yanvar-mart oylarida kam baholi va tez eskiruvchi buyumlar xarid qilish uchun elektron doʻkon orqali amalga oshirilgan davlat xaridlari toʻgʻrisida</t>
  </si>
  <si>
    <t>pachka</t>
  </si>
  <si>
    <t>upak</t>
  </si>
  <si>
    <t>Davlat aktivlarini boshqarish agentligining budjetdan tashqari Davlat aktivlarini boshqarish, transformatsiya va xususiylashtirish jamgʻarmasi mablagʻlari hisobiga 
2024-yil yanvar-mart oylarida amalga oshirilgan davlat xaridlari toʻgʻrisida 
MAʼLUMOT</t>
  </si>
  <si>
    <t xml:space="preserve"> </t>
  </si>
  <si>
    <t>soʻmda</t>
  </si>
  <si>
    <t>Hisobot davri 
(oy)</t>
  </si>
  <si>
    <t>Iqtisodiy tasnif boʻyicha xarajat moddasi</t>
  </si>
  <si>
    <t>Xarid qilinishi lozim boʻlgan tovar (xizmat)lar nomi</t>
  </si>
  <si>
    <t>Mablagʻlar manbai (budjet, budjetdan tashqari, jamgʻarma mablagʻlari</t>
  </si>
  <si>
    <t>Xarid qilinshi rejalashtirilgan tovar (xizmat)lar oʻlchov birligi (imkoniyat darajasida)</t>
  </si>
  <si>
    <t>Xarid qilingan tovar (xizmat)lar miqdori</t>
  </si>
  <si>
    <t>Narxi</t>
  </si>
  <si>
    <t>Summasi</t>
  </si>
  <si>
    <t>Maqsadi (markaziy apparat yoki tassarufidagi muassalar ehtiyoji uchun)</t>
  </si>
  <si>
    <t>Amalga oshirilgan xarid turi (birja, tender savdolari, toʻgʻridan-toʻgʻri va x.k.)</t>
  </si>
  <si>
    <t>Tovar (xizmat)lar yetkazib beruvchi nomi</t>
  </si>
  <si>
    <t>Xarid qilingan tovarlar (xizmatlar)ning joylarga yetkazilishi (%)</t>
  </si>
  <si>
    <t>yanvar</t>
  </si>
  <si>
    <t>konsalting xizmati</t>
  </si>
  <si>
    <t>Budjetdan tashqari Davlat aktivlarini boshqarish, transformatsiya va xususiylashtirish jamgʻarmasi mablagʻlari</t>
  </si>
  <si>
    <t>dona</t>
  </si>
  <si>
    <t>Markaziy apparat</t>
  </si>
  <si>
    <t>avvalgi yildagi shartnomaga muddatni uzaytirish bo‘yicha qoʻshimcha kelishuv
anʻanaviy tanlov</t>
  </si>
  <si>
    <t>Kellog Brown and Root</t>
  </si>
  <si>
    <t>"MOSAIC FINANCIAL" MCHJ</t>
  </si>
  <si>
    <t>fevral</t>
  </si>
  <si>
    <t>“KPMG Valuation and Consalting” MCHJ</t>
  </si>
  <si>
    <t>"4BR4U CAPITAL" MCHJ</t>
  </si>
  <si>
    <t>davlat aktivini baholash xizmati</t>
  </si>
  <si>
    <t>avvalgi yildagi shartnomaga muddatni uzaytirish bo‘yicha qoʻshimcha kelishuv
e-tender</t>
  </si>
  <si>
    <t>OOO TOTAL ESTIMATE</t>
  </si>
  <si>
    <t>"REZOLUT" MCHJ</t>
  </si>
  <si>
    <t>Davlat qimmatli qogʻozlar reestrini yuritish va saqlash xizmati</t>
  </si>
  <si>
    <t>Yagona yetkazib beruvchi
(oʻtgan yildan qarzdorlik)</t>
  </si>
  <si>
    <t xml:space="preserve">"QIMMATLI QOGʻOZLARNING MARKAZIY DEPOZITARIYSI" AJ
</t>
  </si>
  <si>
    <t>Biznes baxolash MCHJ</t>
  </si>
  <si>
    <t>Yagona yetkazib beruvchi</t>
  </si>
  <si>
    <t>"QIMMATLI QOGʻOZLARNING MARKAZIY DEPOZITARIYSI" AJ</t>
  </si>
  <si>
    <t>DMT GmbH&amp;Co.KG</t>
  </si>
  <si>
    <t>“Deloyt TSF” TOO</t>
  </si>
  <si>
    <t>DELOITTE VA TOUCHE MCHJ</t>
  </si>
  <si>
    <t>OOO Baxolash va konsalting markazi</t>
  </si>
  <si>
    <t>REAL EXCELLENT VALUATION MCHJ</t>
  </si>
  <si>
    <t>ORION Capital Advisory</t>
  </si>
  <si>
    <t>OOO Toshkent shaxar baxolash va konsalting markazi</t>
  </si>
  <si>
    <t>Urganch baxolash va konsalting M.Ch.J.</t>
  </si>
  <si>
    <t>"ERNST &amp; YOUNG VALUATION" MCHJ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</si>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</sst>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"/>
    <numFmt numFmtId="165" formatCode="0.0_ ;[Red]\-0.0\ "/>
    <numFmt numFmtId="166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/>
    <xf numFmtId="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/>
    <xf numFmtId="0" fontId="8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4" applyFont="1"/>
    <xf numFmtId="0" fontId="16" fillId="0" borderId="0" xfId="4" applyFont="1" applyAlignment="1">
      <alignment horizontal="right"/>
    </xf>
    <xf numFmtId="0" fontId="17" fillId="0" borderId="2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7" fillId="0" borderId="12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43" fontId="18" fillId="0" borderId="1" xfId="6" applyFont="1" applyBorder="1" applyAlignment="1">
      <alignment horizontal="center" vertical="center" wrapText="1"/>
    </xf>
    <xf numFmtId="0" fontId="18" fillId="0" borderId="4" xfId="4" applyFont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43" fontId="18" fillId="3" borderId="1" xfId="6" applyFont="1" applyFill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9" fillId="0" borderId="0" xfId="1" applyFont="1" applyFill="1"/>
    <xf numFmtId="0" fontId="17" fillId="0" borderId="10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43" fontId="19" fillId="0" borderId="1" xfId="3" applyFont="1" applyFill="1" applyBorder="1" applyAlignment="1">
      <alignment horizontal="center" vertical="center" wrapText="1"/>
    </xf>
    <xf numFmtId="0" fontId="19" fillId="0" borderId="0" xfId="1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3" fontId="13" fillId="0" borderId="3" xfId="6" applyFont="1" applyFill="1" applyBorder="1" applyAlignment="1">
      <alignment horizontal="center" vertical="center" wrapText="1"/>
    </xf>
    <xf numFmtId="166" fontId="21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166" fontId="21" fillId="0" borderId="3" xfId="6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6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166" fontId="21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</cellXfs>
  <cellStyles count="7">
    <cellStyle name="Normal" xfId="2" xr:uid="{559CBF53-07C1-418B-8438-CFA2E3DD2D16}"/>
    <cellStyle name="Обычный" xfId="0" builtinId="0"/>
    <cellStyle name="Обычный 2" xfId="1" xr:uid="{FEE9F086-6B71-4431-9E18-ED1B392391DB}"/>
    <cellStyle name="Обычный 3" xfId="4" xr:uid="{3D6235FE-5F04-48F0-99DB-C0F481D9C558}"/>
    <cellStyle name="Финансовый" xfId="6" builtinId="3"/>
    <cellStyle name="Финансовый 2" xfId="3" xr:uid="{2B29E489-E5CF-4D9B-A9A4-9E4353EAAAE2}"/>
    <cellStyle name="Финансовый 3" xfId="5" xr:uid="{B83AC53D-77B0-46F0-A595-614283BBF18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="70" zoomScaleNormal="70" workbookViewId="0">
      <selection activeCell="F27" sqref="F27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9</v>
      </c>
    </row>
    <row r="2" spans="1:7" ht="70.5" customHeight="1" x14ac:dyDescent="0.3">
      <c r="A2" s="41" t="s">
        <v>158</v>
      </c>
      <c r="B2" s="41"/>
      <c r="C2" s="41"/>
      <c r="D2" s="41"/>
      <c r="E2" s="41"/>
      <c r="F2" s="41"/>
      <c r="G2" s="41"/>
    </row>
    <row r="3" spans="1:7" x14ac:dyDescent="0.3">
      <c r="A3" s="42" t="s">
        <v>10</v>
      </c>
      <c r="B3" s="42"/>
      <c r="C3" s="42"/>
      <c r="D3" s="42"/>
      <c r="E3" s="42"/>
      <c r="F3" s="42"/>
      <c r="G3" s="42"/>
    </row>
    <row r="4" spans="1:7" x14ac:dyDescent="0.3">
      <c r="G4" s="7" t="s">
        <v>132</v>
      </c>
    </row>
    <row r="5" spans="1:7" ht="45" customHeight="1" x14ac:dyDescent="0.3">
      <c r="A5" s="43" t="s">
        <v>11</v>
      </c>
      <c r="B5" s="43" t="s">
        <v>19</v>
      </c>
      <c r="C5" s="43" t="s">
        <v>20</v>
      </c>
      <c r="D5" s="43"/>
      <c r="E5" s="43"/>
      <c r="F5" s="43"/>
      <c r="G5" s="43"/>
    </row>
    <row r="6" spans="1:7" ht="34.5" customHeight="1" x14ac:dyDescent="0.3">
      <c r="A6" s="43"/>
      <c r="B6" s="43"/>
      <c r="C6" s="43" t="s">
        <v>13</v>
      </c>
      <c r="D6" s="43" t="s">
        <v>14</v>
      </c>
      <c r="E6" s="43"/>
      <c r="F6" s="43"/>
      <c r="G6" s="43"/>
    </row>
    <row r="7" spans="1:7" ht="131.25" x14ac:dyDescent="0.3">
      <c r="A7" s="43"/>
      <c r="B7" s="43"/>
      <c r="C7" s="43"/>
      <c r="D7" s="8" t="s">
        <v>15</v>
      </c>
      <c r="E7" s="8" t="s">
        <v>16</v>
      </c>
      <c r="F7" s="8" t="s">
        <v>17</v>
      </c>
      <c r="G7" s="8" t="s">
        <v>18</v>
      </c>
    </row>
    <row r="8" spans="1:7" ht="82.5" customHeight="1" x14ac:dyDescent="0.3">
      <c r="A8" s="2">
        <v>1</v>
      </c>
      <c r="B8" s="2" t="s">
        <v>12</v>
      </c>
      <c r="C8" s="38">
        <f>+D8+E8+F8+G8</f>
        <v>1727901.2469299999</v>
      </c>
      <c r="D8" s="38">
        <v>1380318.8484799999</v>
      </c>
      <c r="E8" s="38">
        <v>336141.99764000002</v>
      </c>
      <c r="F8" s="38">
        <v>11440.400809999999</v>
      </c>
      <c r="G8" s="4">
        <v>0</v>
      </c>
    </row>
    <row r="10" spans="1:7" x14ac:dyDescent="0.3">
      <c r="C10" s="37"/>
      <c r="D10" s="37"/>
      <c r="E10" s="37"/>
      <c r="F10" s="37"/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85" zoomScaleNormal="85" workbookViewId="0">
      <selection activeCell="F27" sqref="F27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144</v>
      </c>
    </row>
    <row r="3" spans="1:6" ht="37.5" customHeight="1" x14ac:dyDescent="0.3">
      <c r="A3" s="58" t="s">
        <v>78</v>
      </c>
      <c r="B3" s="42"/>
      <c r="C3" s="42"/>
      <c r="D3" s="42"/>
      <c r="E3" s="42"/>
      <c r="F3" s="42"/>
    </row>
    <row r="4" spans="1:6" x14ac:dyDescent="0.3">
      <c r="A4" s="42"/>
      <c r="B4" s="42"/>
      <c r="C4" s="42"/>
      <c r="D4" s="42"/>
      <c r="E4" s="42"/>
      <c r="F4" s="42"/>
    </row>
    <row r="6" spans="1:6" ht="37.5" x14ac:dyDescent="0.3">
      <c r="A6" s="8" t="s">
        <v>11</v>
      </c>
      <c r="B6" s="8" t="s">
        <v>79</v>
      </c>
      <c r="C6" s="8" t="s">
        <v>80</v>
      </c>
      <c r="D6" s="8" t="s">
        <v>81</v>
      </c>
      <c r="E6" s="8" t="s">
        <v>82</v>
      </c>
      <c r="F6" s="8" t="s">
        <v>83</v>
      </c>
    </row>
    <row r="7" spans="1:6" x14ac:dyDescent="0.3">
      <c r="A7" s="6">
        <v>1</v>
      </c>
      <c r="B7" s="6" t="s">
        <v>8</v>
      </c>
      <c r="C7" s="13" t="s">
        <v>8</v>
      </c>
      <c r="D7" s="13" t="s">
        <v>8</v>
      </c>
      <c r="E7" s="13" t="s">
        <v>8</v>
      </c>
      <c r="F7" s="13" t="s">
        <v>8</v>
      </c>
    </row>
    <row r="9" spans="1:6" ht="19.5" x14ac:dyDescent="0.35">
      <c r="A9" s="21" t="s">
        <v>52</v>
      </c>
      <c r="B9" s="59" t="s">
        <v>84</v>
      </c>
      <c r="C9" s="59"/>
      <c r="D9" s="59"/>
      <c r="E9" s="59"/>
      <c r="F9" s="59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zoomScale="70" zoomScaleNormal="70" workbookViewId="0">
      <selection activeCell="F27" sqref="F27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145</v>
      </c>
    </row>
    <row r="3" spans="1:12" x14ac:dyDescent="0.3">
      <c r="B3" s="42" t="s">
        <v>85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3">
      <c r="B4" s="42" t="s">
        <v>86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3">
      <c r="A6" s="43" t="s">
        <v>0</v>
      </c>
      <c r="B6" s="43" t="s">
        <v>87</v>
      </c>
      <c r="C6" s="43" t="s">
        <v>88</v>
      </c>
      <c r="D6" s="43" t="s">
        <v>89</v>
      </c>
      <c r="E6" s="43" t="s">
        <v>90</v>
      </c>
      <c r="F6" s="43" t="s">
        <v>91</v>
      </c>
      <c r="G6" s="43" t="s">
        <v>92</v>
      </c>
      <c r="H6" s="43" t="s">
        <v>93</v>
      </c>
      <c r="I6" s="43" t="s">
        <v>94</v>
      </c>
      <c r="J6" s="43"/>
      <c r="K6" s="43"/>
      <c r="L6" s="43" t="s">
        <v>95</v>
      </c>
    </row>
    <row r="7" spans="1:12" ht="150" x14ac:dyDescent="0.3">
      <c r="A7" s="43"/>
      <c r="B7" s="43"/>
      <c r="C7" s="43"/>
      <c r="D7" s="43"/>
      <c r="E7" s="43"/>
      <c r="F7" s="43"/>
      <c r="G7" s="43"/>
      <c r="H7" s="43"/>
      <c r="I7" s="8" t="s">
        <v>96</v>
      </c>
      <c r="J7" s="8" t="s">
        <v>97</v>
      </c>
      <c r="K7" s="8" t="s">
        <v>98</v>
      </c>
      <c r="L7" s="43"/>
    </row>
    <row r="8" spans="1:12" x14ac:dyDescent="0.3">
      <c r="A8" s="6">
        <v>1</v>
      </c>
      <c r="B8" s="6" t="s">
        <v>8</v>
      </c>
      <c r="C8" s="13" t="s">
        <v>8</v>
      </c>
      <c r="D8" s="13" t="s">
        <v>8</v>
      </c>
      <c r="E8" s="13" t="s">
        <v>8</v>
      </c>
      <c r="F8" s="13" t="s">
        <v>8</v>
      </c>
      <c r="G8" s="13" t="s">
        <v>8</v>
      </c>
      <c r="H8" s="13" t="s">
        <v>8</v>
      </c>
      <c r="I8" s="13" t="s">
        <v>8</v>
      </c>
      <c r="J8" s="13" t="s">
        <v>8</v>
      </c>
      <c r="K8" s="13" t="s">
        <v>8</v>
      </c>
      <c r="L8" s="13" t="s">
        <v>8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zoomScale="85" zoomScaleNormal="85" workbookViewId="0">
      <selection activeCell="F27" sqref="F27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146</v>
      </c>
    </row>
    <row r="3" spans="1:4" ht="56.25" customHeight="1" x14ac:dyDescent="0.3">
      <c r="B3" s="41" t="s">
        <v>152</v>
      </c>
      <c r="C3" s="41"/>
      <c r="D3" s="41"/>
    </row>
    <row r="4" spans="1:4" x14ac:dyDescent="0.3">
      <c r="B4" s="42" t="s">
        <v>99</v>
      </c>
      <c r="C4" s="42"/>
      <c r="D4" s="42"/>
    </row>
    <row r="6" spans="1:4" x14ac:dyDescent="0.3">
      <c r="A6" s="8" t="s">
        <v>0</v>
      </c>
      <c r="B6" s="8" t="s">
        <v>100</v>
      </c>
      <c r="C6" s="8" t="s">
        <v>101</v>
      </c>
      <c r="D6" s="8" t="s">
        <v>102</v>
      </c>
    </row>
    <row r="7" spans="1:4" x14ac:dyDescent="0.3">
      <c r="A7" s="6">
        <v>1</v>
      </c>
      <c r="B7" s="6" t="s">
        <v>8</v>
      </c>
      <c r="C7" s="13" t="s">
        <v>8</v>
      </c>
      <c r="D7" s="13" t="s">
        <v>8</v>
      </c>
    </row>
    <row r="10" spans="1:4" ht="39.75" customHeight="1" x14ac:dyDescent="0.3">
      <c r="A10" s="14" t="s">
        <v>7</v>
      </c>
      <c r="B10" s="44" t="s">
        <v>147</v>
      </c>
      <c r="C10" s="44"/>
      <c r="D10" s="44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topLeftCell="A4" zoomScale="85" zoomScaleNormal="85" workbookViewId="0">
      <selection activeCell="F27" sqref="F27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30" t="s">
        <v>103</v>
      </c>
    </row>
    <row r="3" spans="1:11" ht="73.5" customHeight="1" x14ac:dyDescent="0.3">
      <c r="B3" s="41" t="s">
        <v>155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3">
      <c r="B4" s="42" t="s">
        <v>104</v>
      </c>
      <c r="C4" s="42"/>
      <c r="D4" s="42"/>
      <c r="E4" s="42"/>
      <c r="F4" s="42"/>
      <c r="G4" s="42"/>
      <c r="H4" s="42"/>
      <c r="I4" s="42"/>
      <c r="J4" s="42"/>
      <c r="K4" s="42"/>
    </row>
    <row r="6" spans="1:11" ht="31.5" customHeight="1" x14ac:dyDescent="0.3">
      <c r="A6" s="22"/>
      <c r="B6" s="27" t="s">
        <v>105</v>
      </c>
      <c r="C6" s="27"/>
      <c r="D6" s="22"/>
      <c r="E6" s="22"/>
      <c r="F6" s="22"/>
      <c r="G6" s="22"/>
      <c r="H6" s="22"/>
      <c r="I6" s="64" t="s">
        <v>151</v>
      </c>
      <c r="J6" s="64"/>
      <c r="K6" s="64"/>
    </row>
    <row r="7" spans="1:11" ht="37.5" x14ac:dyDescent="0.3">
      <c r="A7" s="57" t="s">
        <v>106</v>
      </c>
      <c r="B7" s="57" t="s">
        <v>107</v>
      </c>
      <c r="C7" s="57" t="s">
        <v>108</v>
      </c>
      <c r="D7" s="16" t="s">
        <v>109</v>
      </c>
      <c r="E7" s="57" t="s">
        <v>110</v>
      </c>
      <c r="F7" s="16" t="s">
        <v>111</v>
      </c>
      <c r="G7" s="57" t="s">
        <v>112</v>
      </c>
      <c r="H7" s="57"/>
      <c r="I7" s="57" t="s">
        <v>113</v>
      </c>
      <c r="J7" s="57"/>
      <c r="K7" s="57"/>
    </row>
    <row r="8" spans="1:11" ht="56.25" x14ac:dyDescent="0.3">
      <c r="A8" s="57"/>
      <c r="B8" s="57"/>
      <c r="C8" s="57"/>
      <c r="D8" s="16" t="s">
        <v>114</v>
      </c>
      <c r="E8" s="57"/>
      <c r="F8" s="16" t="s">
        <v>71</v>
      </c>
      <c r="G8" s="16" t="s">
        <v>115</v>
      </c>
      <c r="H8" s="16" t="s">
        <v>116</v>
      </c>
      <c r="I8" s="16" t="s">
        <v>117</v>
      </c>
      <c r="J8" s="16" t="s">
        <v>118</v>
      </c>
      <c r="K8" s="16" t="s">
        <v>119</v>
      </c>
    </row>
    <row r="9" spans="1:11" x14ac:dyDescent="0.3">
      <c r="A9" s="17">
        <v>1</v>
      </c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3">
      <c r="A10" s="17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x14ac:dyDescent="0.3">
      <c r="A11" s="17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1" x14ac:dyDescent="0.3">
      <c r="A12" s="57" t="s">
        <v>49</v>
      </c>
      <c r="B12" s="57"/>
      <c r="C12" s="16" t="s">
        <v>44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1" x14ac:dyDescent="0.3">
      <c r="A13" s="62"/>
      <c r="B13" s="28" t="s">
        <v>120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3">
      <c r="A14" s="63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3">
      <c r="A15" s="63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18.75" customHeight="1" x14ac:dyDescent="0.3">
      <c r="A16" s="22"/>
      <c r="B16" s="27" t="s">
        <v>121</v>
      </c>
      <c r="C16" s="27"/>
      <c r="D16" s="22"/>
      <c r="E16" s="22"/>
      <c r="F16" s="22"/>
      <c r="G16" s="25"/>
      <c r="H16" s="25"/>
      <c r="I16" s="64" t="s">
        <v>151</v>
      </c>
      <c r="J16" s="64"/>
      <c r="K16" s="64"/>
    </row>
    <row r="17" spans="1:11" ht="62.25" customHeight="1" x14ac:dyDescent="0.3">
      <c r="A17" s="57" t="s">
        <v>106</v>
      </c>
      <c r="B17" s="57" t="s">
        <v>122</v>
      </c>
      <c r="C17" s="57" t="s">
        <v>108</v>
      </c>
      <c r="D17" s="16" t="s">
        <v>109</v>
      </c>
      <c r="E17" s="57" t="s">
        <v>110</v>
      </c>
      <c r="F17" s="16" t="s">
        <v>111</v>
      </c>
      <c r="G17" s="66" t="s">
        <v>123</v>
      </c>
      <c r="H17" s="67"/>
      <c r="I17" s="67"/>
      <c r="J17" s="67"/>
      <c r="K17" s="68"/>
    </row>
    <row r="18" spans="1:11" ht="56.25" x14ac:dyDescent="0.3">
      <c r="A18" s="57"/>
      <c r="B18" s="57"/>
      <c r="C18" s="57"/>
      <c r="D18" s="16" t="s">
        <v>114</v>
      </c>
      <c r="E18" s="57"/>
      <c r="F18" s="16" t="s">
        <v>71</v>
      </c>
      <c r="G18" s="69"/>
      <c r="H18" s="70"/>
      <c r="I18" s="70"/>
      <c r="J18" s="70"/>
      <c r="K18" s="71"/>
    </row>
    <row r="19" spans="1:11" x14ac:dyDescent="0.3">
      <c r="A19" s="17">
        <v>1</v>
      </c>
      <c r="B19" s="23"/>
      <c r="C19" s="23"/>
      <c r="D19" s="23"/>
      <c r="E19" s="23"/>
      <c r="F19" s="23"/>
      <c r="G19" s="60"/>
      <c r="H19" s="60"/>
      <c r="I19" s="60"/>
      <c r="J19" s="60"/>
      <c r="K19" s="60"/>
    </row>
    <row r="20" spans="1:11" x14ac:dyDescent="0.3">
      <c r="A20" s="17">
        <v>2</v>
      </c>
      <c r="B20" s="23"/>
      <c r="C20" s="23"/>
      <c r="D20" s="23"/>
      <c r="E20" s="23"/>
      <c r="F20" s="23"/>
      <c r="G20" s="60"/>
      <c r="H20" s="60"/>
      <c r="I20" s="60"/>
      <c r="J20" s="60"/>
      <c r="K20" s="60"/>
    </row>
    <row r="21" spans="1:11" x14ac:dyDescent="0.3">
      <c r="A21" s="17">
        <v>3</v>
      </c>
      <c r="B21" s="23"/>
      <c r="C21" s="23"/>
      <c r="D21" s="23"/>
      <c r="E21" s="23"/>
      <c r="F21" s="23"/>
      <c r="G21" s="60"/>
      <c r="H21" s="60"/>
      <c r="I21" s="60"/>
      <c r="J21" s="60"/>
      <c r="K21" s="60"/>
    </row>
    <row r="22" spans="1:11" x14ac:dyDescent="0.3">
      <c r="A22" s="57" t="s">
        <v>49</v>
      </c>
      <c r="B22" s="57"/>
      <c r="C22" s="16" t="s">
        <v>44</v>
      </c>
      <c r="D22" s="16">
        <v>0</v>
      </c>
      <c r="E22" s="16">
        <v>0</v>
      </c>
      <c r="F22" s="16">
        <v>0</v>
      </c>
      <c r="G22" s="61" t="s">
        <v>44</v>
      </c>
      <c r="H22" s="61"/>
      <c r="I22" s="61"/>
      <c r="J22" s="61"/>
      <c r="K22" s="61"/>
    </row>
    <row r="23" spans="1:11" x14ac:dyDescent="0.3">
      <c r="A23" s="62"/>
      <c r="B23" s="28" t="s">
        <v>124</v>
      </c>
      <c r="C23" s="28"/>
      <c r="D23" s="28"/>
      <c r="E23" s="28"/>
      <c r="F23" s="28"/>
      <c r="G23" s="28"/>
      <c r="H23" s="28"/>
      <c r="I23" s="28"/>
      <c r="J23" s="28"/>
      <c r="K23" s="62"/>
    </row>
    <row r="24" spans="1:11" x14ac:dyDescent="0.3">
      <c r="A24" s="63"/>
      <c r="B24" s="29"/>
      <c r="C24" s="29"/>
      <c r="D24" s="29"/>
      <c r="E24" s="29"/>
      <c r="F24" s="29"/>
      <c r="G24" s="29"/>
      <c r="H24" s="29"/>
      <c r="I24" s="29"/>
      <c r="J24" s="29"/>
      <c r="K24" s="63"/>
    </row>
    <row r="25" spans="1:11" x14ac:dyDescent="0.3">
      <c r="A25" s="63"/>
      <c r="B25" s="29"/>
      <c r="C25" s="29"/>
      <c r="D25" s="29"/>
      <c r="E25" s="29"/>
      <c r="F25" s="29"/>
      <c r="G25" s="29"/>
      <c r="H25" s="29"/>
      <c r="I25" s="29"/>
      <c r="J25" s="29"/>
      <c r="K25" s="63"/>
    </row>
    <row r="26" spans="1:1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8.75" customHeight="1" x14ac:dyDescent="0.3">
      <c r="A27" s="25"/>
      <c r="B27" s="65" t="s">
        <v>125</v>
      </c>
      <c r="C27" s="65"/>
      <c r="D27" s="25"/>
      <c r="E27" s="25"/>
      <c r="F27" s="25"/>
      <c r="G27" s="25"/>
      <c r="H27" s="25"/>
      <c r="I27" s="64" t="s">
        <v>151</v>
      </c>
      <c r="J27" s="64"/>
      <c r="K27" s="64"/>
    </row>
    <row r="28" spans="1:11" ht="37.5" x14ac:dyDescent="0.3">
      <c r="A28" s="57" t="s">
        <v>106</v>
      </c>
      <c r="B28" s="57" t="s">
        <v>126</v>
      </c>
      <c r="C28" s="57" t="s">
        <v>108</v>
      </c>
      <c r="D28" s="57" t="s">
        <v>127</v>
      </c>
      <c r="E28" s="57" t="s">
        <v>128</v>
      </c>
      <c r="F28" s="16" t="s">
        <v>129</v>
      </c>
      <c r="G28" s="57" t="s">
        <v>130</v>
      </c>
      <c r="H28" s="57"/>
      <c r="I28" s="57"/>
      <c r="J28" s="57"/>
      <c r="K28" s="57"/>
    </row>
    <row r="29" spans="1:11" x14ac:dyDescent="0.3">
      <c r="A29" s="57"/>
      <c r="B29" s="57"/>
      <c r="C29" s="57"/>
      <c r="D29" s="57"/>
      <c r="E29" s="57"/>
      <c r="F29" s="16" t="s">
        <v>71</v>
      </c>
      <c r="G29" s="57"/>
      <c r="H29" s="57"/>
      <c r="I29" s="57"/>
      <c r="J29" s="57"/>
      <c r="K29" s="57"/>
    </row>
    <row r="30" spans="1:11" x14ac:dyDescent="0.3">
      <c r="A30" s="17">
        <v>1</v>
      </c>
      <c r="B30" s="23"/>
      <c r="C30" s="23"/>
      <c r="D30" s="23"/>
      <c r="E30" s="23"/>
      <c r="F30" s="23"/>
      <c r="G30" s="60"/>
      <c r="H30" s="60"/>
      <c r="I30" s="60"/>
      <c r="J30" s="60"/>
      <c r="K30" s="60"/>
    </row>
    <row r="31" spans="1:11" x14ac:dyDescent="0.3">
      <c r="A31" s="17">
        <v>2</v>
      </c>
      <c r="B31" s="23"/>
      <c r="C31" s="23"/>
      <c r="D31" s="23"/>
      <c r="E31" s="23"/>
      <c r="F31" s="23"/>
      <c r="G31" s="60"/>
      <c r="H31" s="60"/>
      <c r="I31" s="60"/>
      <c r="J31" s="60"/>
      <c r="K31" s="60"/>
    </row>
    <row r="32" spans="1:11" x14ac:dyDescent="0.3">
      <c r="A32" s="17">
        <v>3</v>
      </c>
      <c r="B32" s="23"/>
      <c r="C32" s="23"/>
      <c r="D32" s="23"/>
      <c r="E32" s="23"/>
      <c r="F32" s="23"/>
      <c r="G32" s="60"/>
      <c r="H32" s="60"/>
      <c r="I32" s="60"/>
      <c r="J32" s="60"/>
      <c r="K32" s="60"/>
    </row>
    <row r="33" spans="1:11" x14ac:dyDescent="0.3">
      <c r="A33" s="57" t="s">
        <v>49</v>
      </c>
      <c r="B33" s="57"/>
      <c r="C33" s="23"/>
      <c r="D33" s="16">
        <v>0</v>
      </c>
      <c r="E33" s="16">
        <v>0</v>
      </c>
      <c r="F33" s="16">
        <v>0</v>
      </c>
      <c r="G33" s="61" t="s">
        <v>44</v>
      </c>
      <c r="H33" s="61"/>
      <c r="I33" s="61"/>
      <c r="J33" s="61"/>
      <c r="K33" s="61"/>
    </row>
    <row r="34" spans="1:11" x14ac:dyDescent="0.3">
      <c r="B34" s="28" t="s">
        <v>131</v>
      </c>
    </row>
  </sheetData>
  <mergeCells count="37">
    <mergeCell ref="A7:A8"/>
    <mergeCell ref="B7:B8"/>
    <mergeCell ref="C7:C8"/>
    <mergeCell ref="E7:E8"/>
    <mergeCell ref="G7:H7"/>
    <mergeCell ref="B17:B18"/>
    <mergeCell ref="C17:C18"/>
    <mergeCell ref="E17:E18"/>
    <mergeCell ref="G17:K18"/>
    <mergeCell ref="I6:K6"/>
    <mergeCell ref="I7:K7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activeCell="F27" sqref="F27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140</v>
      </c>
    </row>
    <row r="2" spans="1:9" ht="58.5" customHeight="1" x14ac:dyDescent="0.3">
      <c r="A2" s="41" t="s">
        <v>159</v>
      </c>
      <c r="B2" s="41"/>
      <c r="C2" s="41"/>
      <c r="D2" s="41"/>
      <c r="E2" s="41"/>
      <c r="F2" s="41"/>
      <c r="G2" s="41"/>
      <c r="H2" s="41"/>
      <c r="I2" s="41"/>
    </row>
    <row r="3" spans="1:9" x14ac:dyDescent="0.3">
      <c r="A3" s="42" t="s">
        <v>10</v>
      </c>
      <c r="B3" s="42"/>
      <c r="C3" s="42"/>
      <c r="D3" s="42"/>
      <c r="E3" s="42"/>
      <c r="F3" s="42"/>
      <c r="G3" s="42"/>
      <c r="H3" s="42"/>
      <c r="I3" s="42"/>
    </row>
    <row r="5" spans="1:9" x14ac:dyDescent="0.3">
      <c r="A5" s="43" t="s">
        <v>11</v>
      </c>
      <c r="B5" s="43" t="s">
        <v>21</v>
      </c>
      <c r="C5" s="43" t="s">
        <v>22</v>
      </c>
      <c r="D5" s="43" t="s">
        <v>23</v>
      </c>
      <c r="E5" s="43" t="s">
        <v>24</v>
      </c>
      <c r="F5" s="43" t="s">
        <v>25</v>
      </c>
      <c r="G5" s="43"/>
      <c r="H5" s="45" t="s">
        <v>26</v>
      </c>
      <c r="I5" s="45" t="s">
        <v>27</v>
      </c>
    </row>
    <row r="6" spans="1:9" ht="37.5" x14ac:dyDescent="0.3">
      <c r="A6" s="43"/>
      <c r="B6" s="43"/>
      <c r="C6" s="43"/>
      <c r="D6" s="43"/>
      <c r="E6" s="43"/>
      <c r="F6" s="8" t="s">
        <v>28</v>
      </c>
      <c r="G6" s="8" t="s">
        <v>29</v>
      </c>
      <c r="H6" s="46"/>
      <c r="I6" s="46"/>
    </row>
    <row r="7" spans="1:9" ht="56.25" x14ac:dyDescent="0.3">
      <c r="A7" s="5">
        <v>1</v>
      </c>
      <c r="B7" s="5" t="s">
        <v>12</v>
      </c>
      <c r="C7" s="5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 t="s">
        <v>8</v>
      </c>
    </row>
    <row r="9" spans="1:9" ht="39.75" customHeight="1" x14ac:dyDescent="0.3">
      <c r="A9" s="14" t="s">
        <v>30</v>
      </c>
      <c r="B9" s="44" t="s">
        <v>160</v>
      </c>
      <c r="C9" s="44"/>
      <c r="D9" s="44"/>
      <c r="E9" s="44"/>
      <c r="F9" s="44"/>
      <c r="G9" s="44"/>
      <c r="H9" s="44"/>
      <c r="I9" s="44"/>
    </row>
    <row r="10" spans="1:9" x14ac:dyDescent="0.3">
      <c r="B10" s="12"/>
      <c r="C10" s="12"/>
      <c r="D10" s="12"/>
      <c r="E10" s="12"/>
      <c r="F10" s="12"/>
      <c r="G10" s="12"/>
      <c r="H10" s="12"/>
      <c r="I10" s="12"/>
    </row>
    <row r="11" spans="1:9" x14ac:dyDescent="0.3">
      <c r="B11" s="12"/>
      <c r="C11" s="12"/>
      <c r="D11" s="12"/>
      <c r="E11" s="12"/>
      <c r="F11" s="12"/>
      <c r="G11" s="12"/>
      <c r="H11" s="12"/>
      <c r="I11" s="12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1"/>
  <sheetViews>
    <sheetView zoomScale="85" zoomScaleNormal="85" workbookViewId="0">
      <pane xSplit="2" ySplit="7" topLeftCell="C8" activePane="bottomRight" state="frozen"/>
      <selection activeCell="F27" sqref="F27"/>
      <selection pane="topRight" activeCell="F27" sqref="F27"/>
      <selection pane="bottomLeft" activeCell="F27" sqref="F27"/>
      <selection pane="bottomRight" activeCell="C10" sqref="C10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52.7109375" style="1" customWidth="1"/>
    <col min="4" max="4" width="19.42578125" style="1" customWidth="1"/>
    <col min="5" max="5" width="24.5703125" style="1" customWidth="1"/>
    <col min="6" max="6" width="37.42578125" style="1" customWidth="1"/>
    <col min="7" max="7" width="9.140625" style="1"/>
    <col min="8" max="8" width="21" style="1" bestFit="1" customWidth="1"/>
    <col min="9" max="9" width="15.42578125" style="1" bestFit="1" customWidth="1"/>
    <col min="10" max="16384" width="9.140625" style="1"/>
  </cols>
  <sheetData>
    <row r="1" spans="1:9" x14ac:dyDescent="0.3">
      <c r="F1" s="3" t="s">
        <v>139</v>
      </c>
    </row>
    <row r="3" spans="1:9" ht="45" customHeight="1" x14ac:dyDescent="0.3">
      <c r="A3" s="41" t="s">
        <v>150</v>
      </c>
      <c r="B3" s="41"/>
      <c r="C3" s="41"/>
      <c r="D3" s="41"/>
      <c r="E3" s="41"/>
      <c r="F3" s="41"/>
    </row>
    <row r="4" spans="1:9" x14ac:dyDescent="0.3">
      <c r="A4" s="42" t="s">
        <v>10</v>
      </c>
      <c r="B4" s="42"/>
      <c r="C4" s="42"/>
      <c r="D4" s="42"/>
      <c r="E4" s="42"/>
      <c r="F4" s="42"/>
    </row>
    <row r="6" spans="1:9" ht="67.5" customHeight="1" x14ac:dyDescent="0.3">
      <c r="A6" s="50" t="s">
        <v>11</v>
      </c>
      <c r="B6" s="50" t="s">
        <v>31</v>
      </c>
      <c r="C6" s="50" t="s">
        <v>32</v>
      </c>
      <c r="D6" s="50" t="s">
        <v>33</v>
      </c>
      <c r="E6" s="50"/>
      <c r="F6" s="51" t="s">
        <v>34</v>
      </c>
    </row>
    <row r="7" spans="1:9" ht="31.5" customHeight="1" x14ac:dyDescent="0.3">
      <c r="A7" s="50"/>
      <c r="B7" s="50"/>
      <c r="C7" s="50"/>
      <c r="D7" s="32" t="s">
        <v>35</v>
      </c>
      <c r="E7" s="32" t="s">
        <v>36</v>
      </c>
      <c r="F7" s="52"/>
    </row>
    <row r="8" spans="1:9" x14ac:dyDescent="0.3">
      <c r="A8" s="47">
        <v>1</v>
      </c>
      <c r="B8" s="47" t="s">
        <v>37</v>
      </c>
      <c r="C8" s="33" t="s">
        <v>38</v>
      </c>
      <c r="D8" s="34">
        <v>0</v>
      </c>
      <c r="E8" s="35">
        <v>0</v>
      </c>
      <c r="F8" s="47" t="s">
        <v>45</v>
      </c>
    </row>
    <row r="9" spans="1:9" ht="21.75" customHeight="1" x14ac:dyDescent="0.3">
      <c r="A9" s="48"/>
      <c r="B9" s="48"/>
      <c r="C9" s="33" t="s">
        <v>39</v>
      </c>
      <c r="D9" s="34">
        <v>0</v>
      </c>
      <c r="E9" s="35">
        <v>0</v>
      </c>
      <c r="F9" s="48"/>
    </row>
    <row r="10" spans="1:9" x14ac:dyDescent="0.3">
      <c r="A10" s="48"/>
      <c r="B10" s="48"/>
      <c r="C10" s="33" t="s">
        <v>40</v>
      </c>
      <c r="D10" s="34">
        <v>0</v>
      </c>
      <c r="E10" s="35">
        <v>0</v>
      </c>
      <c r="F10" s="48"/>
    </row>
    <row r="11" spans="1:9" x14ac:dyDescent="0.3">
      <c r="A11" s="48"/>
      <c r="B11" s="48"/>
      <c r="C11" s="33" t="s">
        <v>41</v>
      </c>
      <c r="D11" s="34">
        <v>0</v>
      </c>
      <c r="E11" s="35">
        <v>0</v>
      </c>
      <c r="F11" s="48"/>
    </row>
    <row r="12" spans="1:9" x14ac:dyDescent="0.3">
      <c r="A12" s="48"/>
      <c r="B12" s="48"/>
      <c r="C12" s="32" t="s">
        <v>13</v>
      </c>
      <c r="D12" s="36">
        <f>SUM(D8:D11)</f>
        <v>0</v>
      </c>
      <c r="E12" s="15">
        <f>SUM(E8:E11)</f>
        <v>0</v>
      </c>
      <c r="F12" s="49"/>
    </row>
    <row r="13" spans="1:9" x14ac:dyDescent="0.3">
      <c r="A13" s="48"/>
      <c r="B13" s="48"/>
      <c r="C13" s="33" t="s">
        <v>38</v>
      </c>
      <c r="D13" s="34">
        <v>0</v>
      </c>
      <c r="E13" s="35">
        <v>0</v>
      </c>
      <c r="F13" s="47" t="s">
        <v>46</v>
      </c>
    </row>
    <row r="14" spans="1:9" ht="19.5" customHeight="1" x14ac:dyDescent="0.3">
      <c r="A14" s="48"/>
      <c r="B14" s="48"/>
      <c r="C14" s="33" t="s">
        <v>39</v>
      </c>
      <c r="D14" s="34">
        <v>3</v>
      </c>
      <c r="E14" s="35">
        <v>5429</v>
      </c>
      <c r="F14" s="48"/>
    </row>
    <row r="15" spans="1:9" x14ac:dyDescent="0.3">
      <c r="A15" s="48"/>
      <c r="B15" s="48"/>
      <c r="C15" s="33" t="s">
        <v>40</v>
      </c>
      <c r="D15" s="34">
        <v>0</v>
      </c>
      <c r="E15" s="35">
        <v>0</v>
      </c>
      <c r="F15" s="48"/>
    </row>
    <row r="16" spans="1:9" x14ac:dyDescent="0.3">
      <c r="A16" s="48"/>
      <c r="B16" s="48"/>
      <c r="C16" s="33" t="s">
        <v>41</v>
      </c>
      <c r="D16" s="34">
        <v>33</v>
      </c>
      <c r="E16" s="35">
        <v>10851234.952</v>
      </c>
      <c r="F16" s="48"/>
      <c r="H16" s="37"/>
      <c r="I16" s="39"/>
    </row>
    <row r="17" spans="1:6" x14ac:dyDescent="0.3">
      <c r="A17" s="48"/>
      <c r="B17" s="48"/>
      <c r="C17" s="32" t="s">
        <v>13</v>
      </c>
      <c r="D17" s="36">
        <f>SUM(D13:D16)</f>
        <v>36</v>
      </c>
      <c r="E17" s="15">
        <f>SUM(E13:E16)</f>
        <v>10856663.952</v>
      </c>
      <c r="F17" s="49"/>
    </row>
    <row r="18" spans="1:6" x14ac:dyDescent="0.3">
      <c r="A18" s="48"/>
      <c r="B18" s="48"/>
      <c r="C18" s="33" t="s">
        <v>38</v>
      </c>
      <c r="D18" s="34">
        <v>3</v>
      </c>
      <c r="E18" s="35">
        <v>184145.92000000001</v>
      </c>
      <c r="F18" s="47" t="s">
        <v>42</v>
      </c>
    </row>
    <row r="19" spans="1:6" ht="19.5" customHeight="1" x14ac:dyDescent="0.3">
      <c r="A19" s="48"/>
      <c r="B19" s="48"/>
      <c r="C19" s="33" t="s">
        <v>39</v>
      </c>
      <c r="D19" s="34">
        <v>1</v>
      </c>
      <c r="E19" s="35">
        <v>2600</v>
      </c>
      <c r="F19" s="48"/>
    </row>
    <row r="20" spans="1:6" x14ac:dyDescent="0.3">
      <c r="A20" s="48"/>
      <c r="B20" s="48"/>
      <c r="C20" s="33" t="s">
        <v>40</v>
      </c>
      <c r="D20" s="34">
        <v>0</v>
      </c>
      <c r="E20" s="35">
        <v>0</v>
      </c>
      <c r="F20" s="48"/>
    </row>
    <row r="21" spans="1:6" x14ac:dyDescent="0.3">
      <c r="A21" s="48"/>
      <c r="B21" s="48"/>
      <c r="C21" s="33" t="s">
        <v>41</v>
      </c>
      <c r="D21" s="34">
        <v>99</v>
      </c>
      <c r="E21" s="35">
        <v>212101.185</v>
      </c>
      <c r="F21" s="48"/>
    </row>
    <row r="22" spans="1:6" x14ac:dyDescent="0.3">
      <c r="A22" s="48"/>
      <c r="B22" s="48"/>
      <c r="C22" s="32" t="s">
        <v>13</v>
      </c>
      <c r="D22" s="36">
        <f>SUM(D18:D21)</f>
        <v>103</v>
      </c>
      <c r="E22" s="15">
        <f>SUM(E18:E21)</f>
        <v>398847.10499999998</v>
      </c>
      <c r="F22" s="48"/>
    </row>
    <row r="23" spans="1:6" x14ac:dyDescent="0.3">
      <c r="A23" s="49"/>
      <c r="B23" s="49"/>
      <c r="C23" s="32" t="s">
        <v>43</v>
      </c>
      <c r="D23" s="36">
        <f>D12+D17+D22</f>
        <v>139</v>
      </c>
      <c r="E23" s="15">
        <f>E12+E17+E22</f>
        <v>11255511.057</v>
      </c>
      <c r="F23" s="31" t="s">
        <v>44</v>
      </c>
    </row>
    <row r="24" spans="1:6" x14ac:dyDescent="0.3">
      <c r="A24" s="47">
        <v>2</v>
      </c>
      <c r="B24" s="47" t="s">
        <v>133</v>
      </c>
      <c r="C24" s="33" t="s">
        <v>38</v>
      </c>
      <c r="D24" s="34">
        <v>0</v>
      </c>
      <c r="E24" s="35">
        <v>0</v>
      </c>
      <c r="F24" s="47" t="s">
        <v>45</v>
      </c>
    </row>
    <row r="25" spans="1:6" ht="37.5" x14ac:dyDescent="0.3">
      <c r="A25" s="48"/>
      <c r="B25" s="48"/>
      <c r="C25" s="33" t="s">
        <v>39</v>
      </c>
      <c r="D25" s="34">
        <v>0</v>
      </c>
      <c r="E25" s="35">
        <v>0</v>
      </c>
      <c r="F25" s="48"/>
    </row>
    <row r="26" spans="1:6" x14ac:dyDescent="0.3">
      <c r="A26" s="48"/>
      <c r="B26" s="48"/>
      <c r="C26" s="33" t="s">
        <v>40</v>
      </c>
      <c r="D26" s="34">
        <v>0</v>
      </c>
      <c r="E26" s="35">
        <v>0</v>
      </c>
      <c r="F26" s="48"/>
    </row>
    <row r="27" spans="1:6" x14ac:dyDescent="0.3">
      <c r="A27" s="48"/>
      <c r="B27" s="48"/>
      <c r="C27" s="33" t="s">
        <v>41</v>
      </c>
      <c r="D27" s="34">
        <v>0</v>
      </c>
      <c r="E27" s="35"/>
      <c r="F27" s="48"/>
    </row>
    <row r="28" spans="1:6" x14ac:dyDescent="0.3">
      <c r="A28" s="48"/>
      <c r="B28" s="48"/>
      <c r="C28" s="32" t="s">
        <v>13</v>
      </c>
      <c r="D28" s="36">
        <f>SUM(D25:D27)</f>
        <v>0</v>
      </c>
      <c r="E28" s="15">
        <f>SUM(E24:E27)</f>
        <v>0</v>
      </c>
      <c r="F28" s="49"/>
    </row>
    <row r="29" spans="1:6" x14ac:dyDescent="0.3">
      <c r="A29" s="48"/>
      <c r="B29" s="48"/>
      <c r="C29" s="33" t="s">
        <v>38</v>
      </c>
      <c r="D29" s="34">
        <v>0</v>
      </c>
      <c r="E29" s="35">
        <v>0</v>
      </c>
      <c r="F29" s="47" t="s">
        <v>46</v>
      </c>
    </row>
    <row r="30" spans="1:6" ht="37.5" x14ac:dyDescent="0.3">
      <c r="A30" s="48"/>
      <c r="B30" s="48"/>
      <c r="C30" s="33" t="s">
        <v>39</v>
      </c>
      <c r="D30" s="34">
        <v>0</v>
      </c>
      <c r="E30" s="35">
        <v>0</v>
      </c>
      <c r="F30" s="48"/>
    </row>
    <row r="31" spans="1:6" x14ac:dyDescent="0.3">
      <c r="A31" s="48"/>
      <c r="B31" s="48"/>
      <c r="C31" s="33" t="s">
        <v>40</v>
      </c>
      <c r="D31" s="34">
        <v>0</v>
      </c>
      <c r="E31" s="35">
        <v>0</v>
      </c>
      <c r="F31" s="48"/>
    </row>
    <row r="32" spans="1:6" x14ac:dyDescent="0.3">
      <c r="A32" s="48"/>
      <c r="B32" s="48"/>
      <c r="C32" s="33" t="s">
        <v>41</v>
      </c>
      <c r="D32" s="34">
        <v>0</v>
      </c>
      <c r="E32" s="35">
        <v>0</v>
      </c>
      <c r="F32" s="48"/>
    </row>
    <row r="33" spans="1:6" x14ac:dyDescent="0.3">
      <c r="A33" s="48"/>
      <c r="B33" s="48"/>
      <c r="C33" s="32" t="s">
        <v>13</v>
      </c>
      <c r="D33" s="36">
        <f>SUM(D29:D32)</f>
        <v>0</v>
      </c>
      <c r="E33" s="15">
        <f>SUM(E29:E32)</f>
        <v>0</v>
      </c>
      <c r="F33" s="49"/>
    </row>
    <row r="34" spans="1:6" x14ac:dyDescent="0.3">
      <c r="A34" s="48"/>
      <c r="B34" s="48"/>
      <c r="C34" s="33" t="s">
        <v>38</v>
      </c>
      <c r="D34" s="34">
        <v>0</v>
      </c>
      <c r="E34" s="35">
        <v>0</v>
      </c>
      <c r="F34" s="47" t="s">
        <v>42</v>
      </c>
    </row>
    <row r="35" spans="1:6" ht="37.5" x14ac:dyDescent="0.3">
      <c r="A35" s="48"/>
      <c r="B35" s="48"/>
      <c r="C35" s="33" t="s">
        <v>39</v>
      </c>
      <c r="D35" s="34">
        <v>0</v>
      </c>
      <c r="E35" s="35">
        <v>0</v>
      </c>
      <c r="F35" s="48"/>
    </row>
    <row r="36" spans="1:6" x14ac:dyDescent="0.3">
      <c r="A36" s="48"/>
      <c r="B36" s="48"/>
      <c r="C36" s="33" t="s">
        <v>40</v>
      </c>
      <c r="D36" s="34">
        <v>0</v>
      </c>
      <c r="E36" s="35">
        <v>0</v>
      </c>
      <c r="F36" s="48"/>
    </row>
    <row r="37" spans="1:6" x14ac:dyDescent="0.3">
      <c r="A37" s="48"/>
      <c r="B37" s="48"/>
      <c r="C37" s="33" t="s">
        <v>41</v>
      </c>
      <c r="D37" s="34">
        <v>0</v>
      </c>
      <c r="E37" s="35">
        <v>0</v>
      </c>
      <c r="F37" s="48"/>
    </row>
    <row r="38" spans="1:6" x14ac:dyDescent="0.3">
      <c r="A38" s="48"/>
      <c r="B38" s="48"/>
      <c r="C38" s="32" t="s">
        <v>13</v>
      </c>
      <c r="D38" s="36">
        <f>SUM(D34:D37)</f>
        <v>0</v>
      </c>
      <c r="E38" s="15">
        <f>SUM(E34:E37)</f>
        <v>0</v>
      </c>
      <c r="F38" s="48"/>
    </row>
    <row r="39" spans="1:6" x14ac:dyDescent="0.3">
      <c r="A39" s="49"/>
      <c r="B39" s="49"/>
      <c r="C39" s="32" t="s">
        <v>43</v>
      </c>
      <c r="D39" s="36">
        <f>D28+D33+D38</f>
        <v>0</v>
      </c>
      <c r="E39" s="15">
        <f>E28+E33+E38</f>
        <v>0</v>
      </c>
      <c r="F39" s="31" t="s">
        <v>44</v>
      </c>
    </row>
    <row r="40" spans="1:6" x14ac:dyDescent="0.3">
      <c r="A40" s="47">
        <v>3</v>
      </c>
      <c r="B40" s="47" t="s">
        <v>135</v>
      </c>
      <c r="C40" s="33" t="s">
        <v>38</v>
      </c>
      <c r="D40" s="34">
        <v>0</v>
      </c>
      <c r="E40" s="35">
        <v>0</v>
      </c>
      <c r="F40" s="47" t="s">
        <v>45</v>
      </c>
    </row>
    <row r="41" spans="1:6" ht="37.5" x14ac:dyDescent="0.3">
      <c r="A41" s="48"/>
      <c r="B41" s="48"/>
      <c r="C41" s="33" t="s">
        <v>39</v>
      </c>
      <c r="D41" s="34">
        <v>0</v>
      </c>
      <c r="E41" s="35">
        <v>0</v>
      </c>
      <c r="F41" s="48"/>
    </row>
    <row r="42" spans="1:6" x14ac:dyDescent="0.3">
      <c r="A42" s="48"/>
      <c r="B42" s="48"/>
      <c r="C42" s="33" t="s">
        <v>40</v>
      </c>
      <c r="D42" s="34">
        <v>0</v>
      </c>
      <c r="E42" s="35">
        <v>0</v>
      </c>
      <c r="F42" s="48"/>
    </row>
    <row r="43" spans="1:6" x14ac:dyDescent="0.3">
      <c r="A43" s="48"/>
      <c r="B43" s="48"/>
      <c r="C43" s="33" t="s">
        <v>41</v>
      </c>
      <c r="D43" s="34">
        <v>0</v>
      </c>
      <c r="E43" s="35">
        <v>0</v>
      </c>
      <c r="F43" s="48"/>
    </row>
    <row r="44" spans="1:6" x14ac:dyDescent="0.3">
      <c r="A44" s="48"/>
      <c r="B44" s="48"/>
      <c r="C44" s="32" t="s">
        <v>13</v>
      </c>
      <c r="D44" s="36">
        <f>SUM(D41:D43)</f>
        <v>0</v>
      </c>
      <c r="E44" s="15">
        <f>SUM(E40:E43)</f>
        <v>0</v>
      </c>
      <c r="F44" s="49"/>
    </row>
    <row r="45" spans="1:6" x14ac:dyDescent="0.3">
      <c r="A45" s="48"/>
      <c r="B45" s="48"/>
      <c r="C45" s="33" t="s">
        <v>38</v>
      </c>
      <c r="D45" s="34">
        <v>0</v>
      </c>
      <c r="E45" s="35">
        <v>0</v>
      </c>
      <c r="F45" s="47" t="s">
        <v>46</v>
      </c>
    </row>
    <row r="46" spans="1:6" ht="37.5" x14ac:dyDescent="0.3">
      <c r="A46" s="48"/>
      <c r="B46" s="48"/>
      <c r="C46" s="33" t="s">
        <v>39</v>
      </c>
      <c r="D46" s="34">
        <v>0</v>
      </c>
      <c r="E46" s="35">
        <v>0</v>
      </c>
      <c r="F46" s="48"/>
    </row>
    <row r="47" spans="1:6" x14ac:dyDescent="0.3">
      <c r="A47" s="48"/>
      <c r="B47" s="48"/>
      <c r="C47" s="33" t="s">
        <v>40</v>
      </c>
      <c r="D47" s="34">
        <v>0</v>
      </c>
      <c r="E47" s="35">
        <v>0</v>
      </c>
      <c r="F47" s="48"/>
    </row>
    <row r="48" spans="1:6" x14ac:dyDescent="0.3">
      <c r="A48" s="48"/>
      <c r="B48" s="48"/>
      <c r="C48" s="33" t="s">
        <v>41</v>
      </c>
      <c r="D48" s="34">
        <v>0</v>
      </c>
      <c r="E48" s="35">
        <v>0</v>
      </c>
      <c r="F48" s="48"/>
    </row>
    <row r="49" spans="1:6" x14ac:dyDescent="0.3">
      <c r="A49" s="48"/>
      <c r="B49" s="48"/>
      <c r="C49" s="32" t="s">
        <v>13</v>
      </c>
      <c r="D49" s="36">
        <f>SUM(D45:D48)</f>
        <v>0</v>
      </c>
      <c r="E49" s="15">
        <f>SUM(E45:E48)</f>
        <v>0</v>
      </c>
      <c r="F49" s="49"/>
    </row>
    <row r="50" spans="1:6" x14ac:dyDescent="0.3">
      <c r="A50" s="48"/>
      <c r="B50" s="48"/>
      <c r="C50" s="33" t="s">
        <v>38</v>
      </c>
      <c r="D50" s="34">
        <v>0</v>
      </c>
      <c r="E50" s="35">
        <v>0</v>
      </c>
      <c r="F50" s="47" t="s">
        <v>42</v>
      </c>
    </row>
    <row r="51" spans="1:6" ht="37.5" x14ac:dyDescent="0.3">
      <c r="A51" s="48"/>
      <c r="B51" s="48"/>
      <c r="C51" s="33" t="s">
        <v>39</v>
      </c>
      <c r="D51" s="34">
        <v>0</v>
      </c>
      <c r="E51" s="35">
        <v>0</v>
      </c>
      <c r="F51" s="48"/>
    </row>
    <row r="52" spans="1:6" x14ac:dyDescent="0.3">
      <c r="A52" s="48"/>
      <c r="B52" s="48"/>
      <c r="C52" s="33" t="s">
        <v>40</v>
      </c>
      <c r="D52" s="34">
        <v>0</v>
      </c>
      <c r="E52" s="35">
        <v>0</v>
      </c>
      <c r="F52" s="48"/>
    </row>
    <row r="53" spans="1:6" x14ac:dyDescent="0.3">
      <c r="A53" s="48"/>
      <c r="B53" s="48"/>
      <c r="C53" s="33" t="s">
        <v>41</v>
      </c>
      <c r="D53" s="34">
        <v>0</v>
      </c>
      <c r="E53" s="35">
        <v>0</v>
      </c>
      <c r="F53" s="48"/>
    </row>
    <row r="54" spans="1:6" x14ac:dyDescent="0.3">
      <c r="A54" s="48"/>
      <c r="B54" s="48"/>
      <c r="C54" s="32" t="s">
        <v>13</v>
      </c>
      <c r="D54" s="36">
        <f>SUM(D50:D53)</f>
        <v>0</v>
      </c>
      <c r="E54" s="15">
        <f>SUM(E50:E53)</f>
        <v>0</v>
      </c>
      <c r="F54" s="48"/>
    </row>
    <row r="55" spans="1:6" x14ac:dyDescent="0.3">
      <c r="A55" s="49"/>
      <c r="B55" s="49"/>
      <c r="C55" s="32" t="s">
        <v>43</v>
      </c>
      <c r="D55" s="36">
        <f>D44+D49+D54</f>
        <v>0</v>
      </c>
      <c r="E55" s="15">
        <f>E44+E49+E54</f>
        <v>0</v>
      </c>
      <c r="F55" s="31" t="s">
        <v>44</v>
      </c>
    </row>
    <row r="56" spans="1:6" x14ac:dyDescent="0.3">
      <c r="A56" s="47">
        <v>4</v>
      </c>
      <c r="B56" s="47" t="s">
        <v>148</v>
      </c>
      <c r="C56" s="33" t="s">
        <v>38</v>
      </c>
      <c r="D56" s="34">
        <v>0</v>
      </c>
      <c r="E56" s="35">
        <v>0</v>
      </c>
      <c r="F56" s="47" t="s">
        <v>45</v>
      </c>
    </row>
    <row r="57" spans="1:6" ht="37.5" x14ac:dyDescent="0.3">
      <c r="A57" s="48"/>
      <c r="B57" s="48"/>
      <c r="C57" s="33" t="s">
        <v>39</v>
      </c>
      <c r="D57" s="34">
        <v>0</v>
      </c>
      <c r="E57" s="35">
        <v>0</v>
      </c>
      <c r="F57" s="48"/>
    </row>
    <row r="58" spans="1:6" x14ac:dyDescent="0.3">
      <c r="A58" s="48"/>
      <c r="B58" s="48"/>
      <c r="C58" s="33" t="s">
        <v>40</v>
      </c>
      <c r="D58" s="34">
        <v>0</v>
      </c>
      <c r="E58" s="35">
        <v>0</v>
      </c>
      <c r="F58" s="48"/>
    </row>
    <row r="59" spans="1:6" x14ac:dyDescent="0.3">
      <c r="A59" s="48"/>
      <c r="B59" s="48"/>
      <c r="C59" s="33" t="s">
        <v>41</v>
      </c>
      <c r="D59" s="34">
        <v>0</v>
      </c>
      <c r="E59" s="35">
        <v>0</v>
      </c>
      <c r="F59" s="48"/>
    </row>
    <row r="60" spans="1:6" x14ac:dyDescent="0.3">
      <c r="A60" s="48"/>
      <c r="B60" s="48"/>
      <c r="C60" s="32" t="s">
        <v>13</v>
      </c>
      <c r="D60" s="36">
        <f>SUM(D57:D59)</f>
        <v>0</v>
      </c>
      <c r="E60" s="15">
        <f>SUM(E56:E59)</f>
        <v>0</v>
      </c>
      <c r="F60" s="49"/>
    </row>
    <row r="61" spans="1:6" x14ac:dyDescent="0.3">
      <c r="A61" s="48"/>
      <c r="B61" s="48"/>
      <c r="C61" s="33" t="s">
        <v>38</v>
      </c>
      <c r="D61" s="34">
        <v>0</v>
      </c>
      <c r="E61" s="35">
        <v>0</v>
      </c>
      <c r="F61" s="47" t="s">
        <v>46</v>
      </c>
    </row>
    <row r="62" spans="1:6" ht="37.5" x14ac:dyDescent="0.3">
      <c r="A62" s="48"/>
      <c r="B62" s="48"/>
      <c r="C62" s="33" t="s">
        <v>39</v>
      </c>
      <c r="D62" s="34">
        <v>0</v>
      </c>
      <c r="E62" s="35">
        <v>0</v>
      </c>
      <c r="F62" s="48"/>
    </row>
    <row r="63" spans="1:6" x14ac:dyDescent="0.3">
      <c r="A63" s="48"/>
      <c r="B63" s="48"/>
      <c r="C63" s="33" t="s">
        <v>40</v>
      </c>
      <c r="D63" s="34">
        <v>0</v>
      </c>
      <c r="E63" s="35">
        <v>0</v>
      </c>
      <c r="F63" s="48"/>
    </row>
    <row r="64" spans="1:6" x14ac:dyDescent="0.3">
      <c r="A64" s="48"/>
      <c r="B64" s="48"/>
      <c r="C64" s="33" t="s">
        <v>41</v>
      </c>
      <c r="D64" s="34">
        <v>0</v>
      </c>
      <c r="E64" s="35">
        <v>0</v>
      </c>
      <c r="F64" s="48"/>
    </row>
    <row r="65" spans="1:6" x14ac:dyDescent="0.3">
      <c r="A65" s="48"/>
      <c r="B65" s="48"/>
      <c r="C65" s="32" t="s">
        <v>13</v>
      </c>
      <c r="D65" s="36">
        <f>SUM(D61:D64)</f>
        <v>0</v>
      </c>
      <c r="E65" s="15">
        <f>SUM(E61:E64)</f>
        <v>0</v>
      </c>
      <c r="F65" s="49"/>
    </row>
    <row r="66" spans="1:6" x14ac:dyDescent="0.3">
      <c r="A66" s="48"/>
      <c r="B66" s="48"/>
      <c r="C66" s="33" t="s">
        <v>38</v>
      </c>
      <c r="D66" s="34">
        <v>0</v>
      </c>
      <c r="E66" s="35">
        <v>0</v>
      </c>
      <c r="F66" s="47" t="s">
        <v>42</v>
      </c>
    </row>
    <row r="67" spans="1:6" ht="37.5" x14ac:dyDescent="0.3">
      <c r="A67" s="48"/>
      <c r="B67" s="48"/>
      <c r="C67" s="33" t="s">
        <v>39</v>
      </c>
      <c r="D67" s="34">
        <v>0</v>
      </c>
      <c r="E67" s="35">
        <v>0</v>
      </c>
      <c r="F67" s="48"/>
    </row>
    <row r="68" spans="1:6" x14ac:dyDescent="0.3">
      <c r="A68" s="48"/>
      <c r="B68" s="48"/>
      <c r="C68" s="33" t="s">
        <v>40</v>
      </c>
      <c r="D68" s="34">
        <v>0</v>
      </c>
      <c r="E68" s="35">
        <v>0</v>
      </c>
      <c r="F68" s="48"/>
    </row>
    <row r="69" spans="1:6" x14ac:dyDescent="0.3">
      <c r="A69" s="48"/>
      <c r="B69" s="48"/>
      <c r="C69" s="33" t="s">
        <v>41</v>
      </c>
      <c r="D69" s="34">
        <v>0</v>
      </c>
      <c r="E69" s="35"/>
      <c r="F69" s="48"/>
    </row>
    <row r="70" spans="1:6" x14ac:dyDescent="0.3">
      <c r="A70" s="48"/>
      <c r="B70" s="48"/>
      <c r="C70" s="32" t="s">
        <v>13</v>
      </c>
      <c r="D70" s="36">
        <f>SUM(D66:D69)</f>
        <v>0</v>
      </c>
      <c r="E70" s="15">
        <f>SUM(E66:E69)</f>
        <v>0</v>
      </c>
      <c r="F70" s="48"/>
    </row>
    <row r="71" spans="1:6" x14ac:dyDescent="0.3">
      <c r="A71" s="49"/>
      <c r="B71" s="49"/>
      <c r="C71" s="32" t="s">
        <v>43</v>
      </c>
      <c r="D71" s="36">
        <f>D60+D65+D70</f>
        <v>0</v>
      </c>
      <c r="E71" s="15">
        <f>E60+E65+E70</f>
        <v>0</v>
      </c>
      <c r="F71" s="31" t="s">
        <v>44</v>
      </c>
    </row>
  </sheetData>
  <mergeCells count="27">
    <mergeCell ref="A24:A39"/>
    <mergeCell ref="B24:B39"/>
    <mergeCell ref="F24:F28"/>
    <mergeCell ref="F29:F33"/>
    <mergeCell ref="F34:F38"/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  <mergeCell ref="A40:A55"/>
    <mergeCell ref="B40:B55"/>
    <mergeCell ref="F40:F44"/>
    <mergeCell ref="F45:F49"/>
    <mergeCell ref="F50:F54"/>
    <mergeCell ref="A56:A71"/>
    <mergeCell ref="B56:B71"/>
    <mergeCell ref="F56:F60"/>
    <mergeCell ref="F61:F65"/>
    <mergeCell ref="F66:F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9008-655A-4640-957F-A3F4CB4A9430}">
  <dimension ref="A1:K33"/>
  <sheetViews>
    <sheetView zoomScale="70" zoomScaleNormal="70" workbookViewId="0">
      <selection activeCell="E14" sqref="E14"/>
    </sheetView>
  </sheetViews>
  <sheetFormatPr defaultColWidth="9.28515625" defaultRowHeight="18" x14ac:dyDescent="0.25"/>
  <cols>
    <col min="1" max="1" width="9.28515625" style="73"/>
    <col min="2" max="2" width="15.140625" style="73" customWidth="1"/>
    <col min="3" max="3" width="26.7109375" style="73" customWidth="1"/>
    <col min="4" max="4" width="23.85546875" style="73" customWidth="1"/>
    <col min="5" max="5" width="51.140625" style="73" customWidth="1"/>
    <col min="6" max="6" width="20.85546875" style="73" customWidth="1"/>
    <col min="7" max="7" width="20.5703125" style="73" customWidth="1"/>
    <col min="8" max="8" width="66.42578125" style="73" customWidth="1"/>
    <col min="9" max="9" width="25.42578125" style="73" customWidth="1"/>
    <col min="10" max="10" width="10.140625" style="73" customWidth="1"/>
    <col min="11" max="11" width="9.28515625" style="73" customWidth="1"/>
    <col min="12" max="16384" width="9.28515625" style="73"/>
  </cols>
  <sheetData>
    <row r="1" spans="1:11" s="1" customFormat="1" ht="18.75" x14ac:dyDescent="0.3">
      <c r="K1" s="7" t="s">
        <v>283</v>
      </c>
    </row>
    <row r="2" spans="1:11" s="1" customFormat="1" ht="18.75" x14ac:dyDescent="0.3"/>
    <row r="3" spans="1:11" s="1" customFormat="1" ht="58.5" customHeight="1" x14ac:dyDescent="0.3">
      <c r="A3" s="41" t="s">
        <v>300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s="1" customFormat="1" ht="18.75" x14ac:dyDescent="0.3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ht="18.75" x14ac:dyDescent="0.3">
      <c r="F5" s="74"/>
      <c r="K5" s="72" t="s">
        <v>286</v>
      </c>
    </row>
    <row r="6" spans="1:11" ht="34.5" customHeight="1" x14ac:dyDescent="0.25">
      <c r="A6" s="75" t="s">
        <v>106</v>
      </c>
      <c r="B6" s="75" t="s">
        <v>31</v>
      </c>
      <c r="C6" s="50" t="s">
        <v>280</v>
      </c>
      <c r="D6" s="50" t="s">
        <v>47</v>
      </c>
      <c r="E6" s="50" t="s">
        <v>48</v>
      </c>
      <c r="F6" s="51" t="s">
        <v>281</v>
      </c>
      <c r="G6" s="75" t="s">
        <v>161</v>
      </c>
      <c r="H6" s="50" t="s">
        <v>25</v>
      </c>
      <c r="I6" s="50"/>
      <c r="J6" s="76" t="s">
        <v>282</v>
      </c>
      <c r="K6" s="77"/>
    </row>
    <row r="7" spans="1:11" ht="32.25" customHeight="1" x14ac:dyDescent="0.25">
      <c r="A7" s="78"/>
      <c r="B7" s="78"/>
      <c r="C7" s="50"/>
      <c r="D7" s="50"/>
      <c r="E7" s="50"/>
      <c r="F7" s="52"/>
      <c r="G7" s="78"/>
      <c r="H7" s="40" t="s">
        <v>28</v>
      </c>
      <c r="I7" s="40" t="s">
        <v>29</v>
      </c>
      <c r="J7" s="79"/>
      <c r="K7" s="80"/>
    </row>
    <row r="8" spans="1:11" ht="56.25" x14ac:dyDescent="0.25">
      <c r="A8" s="81">
        <v>1</v>
      </c>
      <c r="B8" s="82" t="s">
        <v>234</v>
      </c>
      <c r="C8" s="83" t="s">
        <v>235</v>
      </c>
      <c r="D8" s="83" t="s">
        <v>284</v>
      </c>
      <c r="E8" s="83" t="s">
        <v>198</v>
      </c>
      <c r="F8" s="84">
        <v>4500000</v>
      </c>
      <c r="G8" s="83" t="s">
        <v>197</v>
      </c>
      <c r="H8" s="83" t="s">
        <v>254</v>
      </c>
      <c r="I8" s="83">
        <v>200794352</v>
      </c>
      <c r="J8" s="83" t="s">
        <v>275</v>
      </c>
      <c r="K8" s="83">
        <v>150</v>
      </c>
    </row>
    <row r="9" spans="1:11" ht="56.25" x14ac:dyDescent="0.25">
      <c r="A9" s="81">
        <f>+A8+1</f>
        <v>2</v>
      </c>
      <c r="B9" s="85"/>
      <c r="C9" s="83" t="s">
        <v>235</v>
      </c>
      <c r="D9" s="83" t="s">
        <v>284</v>
      </c>
      <c r="E9" s="83" t="s">
        <v>198</v>
      </c>
      <c r="F9" s="84">
        <v>17500000</v>
      </c>
      <c r="G9" s="83" t="s">
        <v>199</v>
      </c>
      <c r="H9" s="83" t="s">
        <v>255</v>
      </c>
      <c r="I9" s="83">
        <v>200936317</v>
      </c>
      <c r="J9" s="83" t="s">
        <v>275</v>
      </c>
      <c r="K9" s="83">
        <v>250</v>
      </c>
    </row>
    <row r="10" spans="1:11" ht="56.25" x14ac:dyDescent="0.25">
      <c r="A10" s="81">
        <f t="shared" ref="A10:A33" si="0">+A9+1</f>
        <v>3</v>
      </c>
      <c r="B10" s="85"/>
      <c r="C10" s="83" t="s">
        <v>235</v>
      </c>
      <c r="D10" s="83" t="s">
        <v>284</v>
      </c>
      <c r="E10" s="83" t="s">
        <v>198</v>
      </c>
      <c r="F10" s="84">
        <v>6750000</v>
      </c>
      <c r="G10" s="83" t="s">
        <v>200</v>
      </c>
      <c r="H10" s="83" t="s">
        <v>256</v>
      </c>
      <c r="I10" s="83">
        <v>200936284</v>
      </c>
      <c r="J10" s="83" t="s">
        <v>275</v>
      </c>
      <c r="K10" s="83">
        <v>135</v>
      </c>
    </row>
    <row r="11" spans="1:11" ht="56.25" x14ac:dyDescent="0.25">
      <c r="A11" s="81">
        <f t="shared" si="0"/>
        <v>4</v>
      </c>
      <c r="B11" s="85"/>
      <c r="C11" s="83" t="s">
        <v>236</v>
      </c>
      <c r="D11" s="83" t="s">
        <v>284</v>
      </c>
      <c r="E11" s="83" t="s">
        <v>198</v>
      </c>
      <c r="F11" s="84">
        <v>3625000</v>
      </c>
      <c r="G11" s="83" t="s">
        <v>201</v>
      </c>
      <c r="H11" s="83" t="s">
        <v>257</v>
      </c>
      <c r="I11" s="83">
        <v>201448733</v>
      </c>
      <c r="J11" s="83" t="s">
        <v>275</v>
      </c>
      <c r="K11" s="83">
        <v>145</v>
      </c>
    </row>
    <row r="12" spans="1:11" ht="56.25" x14ac:dyDescent="0.25">
      <c r="A12" s="81">
        <f t="shared" si="0"/>
        <v>5</v>
      </c>
      <c r="B12" s="85"/>
      <c r="C12" s="83" t="s">
        <v>235</v>
      </c>
      <c r="D12" s="83" t="s">
        <v>284</v>
      </c>
      <c r="E12" s="83" t="s">
        <v>198</v>
      </c>
      <c r="F12" s="84">
        <v>8000000</v>
      </c>
      <c r="G12" s="83" t="s">
        <v>202</v>
      </c>
      <c r="H12" s="83" t="s">
        <v>258</v>
      </c>
      <c r="I12" s="83">
        <v>200936300</v>
      </c>
      <c r="J12" s="83" t="s">
        <v>275</v>
      </c>
      <c r="K12" s="83">
        <v>160</v>
      </c>
    </row>
    <row r="13" spans="1:11" ht="75" x14ac:dyDescent="0.25">
      <c r="A13" s="81">
        <f t="shared" si="0"/>
        <v>6</v>
      </c>
      <c r="B13" s="85"/>
      <c r="C13" s="83" t="s">
        <v>235</v>
      </c>
      <c r="D13" s="83" t="s">
        <v>284</v>
      </c>
      <c r="E13" s="83" t="s">
        <v>198</v>
      </c>
      <c r="F13" s="84">
        <v>15000000</v>
      </c>
      <c r="G13" s="83" t="s">
        <v>203</v>
      </c>
      <c r="H13" s="83" t="s">
        <v>259</v>
      </c>
      <c r="I13" s="83">
        <v>201053403</v>
      </c>
      <c r="J13" s="83" t="s">
        <v>275</v>
      </c>
      <c r="K13" s="83">
        <v>150</v>
      </c>
    </row>
    <row r="14" spans="1:11" ht="56.25" x14ac:dyDescent="0.25">
      <c r="A14" s="81">
        <f t="shared" si="0"/>
        <v>7</v>
      </c>
      <c r="B14" s="85"/>
      <c r="C14" s="83" t="s">
        <v>235</v>
      </c>
      <c r="D14" s="83" t="s">
        <v>284</v>
      </c>
      <c r="E14" s="83" t="s">
        <v>198</v>
      </c>
      <c r="F14" s="84">
        <v>5600000</v>
      </c>
      <c r="G14" s="83" t="s">
        <v>204</v>
      </c>
      <c r="H14" s="83" t="s">
        <v>260</v>
      </c>
      <c r="I14" s="83">
        <v>200637371</v>
      </c>
      <c r="J14" s="83" t="s">
        <v>275</v>
      </c>
      <c r="K14" s="83">
        <v>160</v>
      </c>
    </row>
    <row r="15" spans="1:11" ht="56.25" x14ac:dyDescent="0.25">
      <c r="A15" s="81">
        <f t="shared" si="0"/>
        <v>8</v>
      </c>
      <c r="B15" s="85"/>
      <c r="C15" s="83" t="s">
        <v>237</v>
      </c>
      <c r="D15" s="83" t="s">
        <v>284</v>
      </c>
      <c r="E15" s="83" t="s">
        <v>198</v>
      </c>
      <c r="F15" s="84">
        <v>11250000</v>
      </c>
      <c r="G15" s="83" t="s">
        <v>205</v>
      </c>
      <c r="H15" s="83" t="s">
        <v>261</v>
      </c>
      <c r="I15" s="83">
        <v>200794559</v>
      </c>
      <c r="J15" s="83" t="s">
        <v>275</v>
      </c>
      <c r="K15" s="83">
        <v>225</v>
      </c>
    </row>
    <row r="16" spans="1:11" ht="337.5" x14ac:dyDescent="0.25">
      <c r="A16" s="81">
        <f t="shared" si="0"/>
        <v>9</v>
      </c>
      <c r="B16" s="85"/>
      <c r="C16" s="83" t="s">
        <v>238</v>
      </c>
      <c r="D16" s="83" t="s">
        <v>284</v>
      </c>
      <c r="E16" s="83" t="s">
        <v>207</v>
      </c>
      <c r="F16" s="84">
        <v>565567135</v>
      </c>
      <c r="G16" s="83" t="s">
        <v>206</v>
      </c>
      <c r="H16" s="83" t="s">
        <v>262</v>
      </c>
      <c r="I16" s="83">
        <v>200794653</v>
      </c>
      <c r="J16" s="83" t="s">
        <v>275</v>
      </c>
      <c r="K16" s="83">
        <v>1367205</v>
      </c>
    </row>
    <row r="17" spans="1:11" ht="75" x14ac:dyDescent="0.25">
      <c r="A17" s="81">
        <f t="shared" si="0"/>
        <v>10</v>
      </c>
      <c r="B17" s="85"/>
      <c r="C17" s="83" t="s">
        <v>239</v>
      </c>
      <c r="D17" s="83" t="s">
        <v>284</v>
      </c>
      <c r="E17" s="83" t="s">
        <v>210</v>
      </c>
      <c r="F17" s="84">
        <v>2035255</v>
      </c>
      <c r="G17" s="83" t="s">
        <v>208</v>
      </c>
      <c r="H17" s="83" t="s">
        <v>209</v>
      </c>
      <c r="I17" s="83">
        <v>306328693</v>
      </c>
      <c r="J17" s="83" t="s">
        <v>276</v>
      </c>
      <c r="K17" s="83">
        <v>1</v>
      </c>
    </row>
    <row r="18" spans="1:11" ht="56.25" x14ac:dyDescent="0.25">
      <c r="A18" s="81">
        <f t="shared" si="0"/>
        <v>11</v>
      </c>
      <c r="B18" s="85"/>
      <c r="C18" s="83" t="s">
        <v>240</v>
      </c>
      <c r="D18" s="83" t="s">
        <v>284</v>
      </c>
      <c r="E18" s="83" t="s">
        <v>207</v>
      </c>
      <c r="F18" s="84">
        <v>2448000</v>
      </c>
      <c r="G18" s="83" t="s">
        <v>211</v>
      </c>
      <c r="H18" s="83" t="s">
        <v>263</v>
      </c>
      <c r="I18" s="83">
        <v>201991922</v>
      </c>
      <c r="J18" s="83" t="s">
        <v>277</v>
      </c>
      <c r="K18" s="83">
        <v>1</v>
      </c>
    </row>
    <row r="19" spans="1:11" ht="75" x14ac:dyDescent="0.25">
      <c r="A19" s="81">
        <f t="shared" si="0"/>
        <v>12</v>
      </c>
      <c r="B19" s="85"/>
      <c r="C19" s="83" t="s">
        <v>241</v>
      </c>
      <c r="D19" s="83" t="s">
        <v>284</v>
      </c>
      <c r="E19" s="83" t="s">
        <v>207</v>
      </c>
      <c r="F19" s="84">
        <v>5535320</v>
      </c>
      <c r="G19" s="83" t="s">
        <v>212</v>
      </c>
      <c r="H19" s="83" t="s">
        <v>264</v>
      </c>
      <c r="I19" s="83">
        <v>305907639</v>
      </c>
      <c r="J19" s="83" t="s">
        <v>276</v>
      </c>
      <c r="K19" s="83">
        <v>1</v>
      </c>
    </row>
    <row r="20" spans="1:11" ht="75" x14ac:dyDescent="0.25">
      <c r="A20" s="81">
        <f t="shared" si="0"/>
        <v>13</v>
      </c>
      <c r="B20" s="85"/>
      <c r="C20" s="86" t="s">
        <v>242</v>
      </c>
      <c r="D20" s="86" t="s">
        <v>284</v>
      </c>
      <c r="E20" s="86" t="s">
        <v>214</v>
      </c>
      <c r="F20" s="87">
        <v>9160976790.5599995</v>
      </c>
      <c r="G20" s="86" t="s">
        <v>213</v>
      </c>
      <c r="H20" s="86" t="s">
        <v>265</v>
      </c>
      <c r="I20" s="86">
        <v>308743271</v>
      </c>
      <c r="J20" s="86" t="s">
        <v>276</v>
      </c>
      <c r="K20" s="86">
        <v>1</v>
      </c>
    </row>
    <row r="21" spans="1:11" ht="56.25" x14ac:dyDescent="0.25">
      <c r="A21" s="81">
        <f t="shared" si="0"/>
        <v>14</v>
      </c>
      <c r="B21" s="85"/>
      <c r="C21" s="83" t="s">
        <v>243</v>
      </c>
      <c r="D21" s="83" t="s">
        <v>284</v>
      </c>
      <c r="E21" s="83" t="s">
        <v>217</v>
      </c>
      <c r="F21" s="84">
        <v>1189564562.8800001</v>
      </c>
      <c r="G21" s="83" t="s">
        <v>215</v>
      </c>
      <c r="H21" s="83" t="s">
        <v>216</v>
      </c>
      <c r="I21" s="83">
        <v>202230031</v>
      </c>
      <c r="J21" s="83" t="s">
        <v>276</v>
      </c>
      <c r="K21" s="83">
        <v>3</v>
      </c>
    </row>
    <row r="22" spans="1:11" ht="56.25" x14ac:dyDescent="0.25">
      <c r="A22" s="81">
        <f t="shared" si="0"/>
        <v>15</v>
      </c>
      <c r="B22" s="85"/>
      <c r="C22" s="83" t="s">
        <v>244</v>
      </c>
      <c r="D22" s="83" t="s">
        <v>284</v>
      </c>
      <c r="E22" s="83" t="s">
        <v>219</v>
      </c>
      <c r="F22" s="84">
        <v>21484800</v>
      </c>
      <c r="G22" s="83" t="s">
        <v>218</v>
      </c>
      <c r="H22" s="83" t="s">
        <v>266</v>
      </c>
      <c r="I22" s="83">
        <v>583273214</v>
      </c>
      <c r="J22" s="83" t="s">
        <v>276</v>
      </c>
      <c r="K22" s="83">
        <v>1</v>
      </c>
    </row>
    <row r="23" spans="1:11" ht="75" x14ac:dyDescent="0.25">
      <c r="A23" s="81">
        <f t="shared" si="0"/>
        <v>16</v>
      </c>
      <c r="B23" s="85"/>
      <c r="C23" s="83" t="s">
        <v>245</v>
      </c>
      <c r="D23" s="83" t="s">
        <v>284</v>
      </c>
      <c r="E23" s="83" t="s">
        <v>221</v>
      </c>
      <c r="F23" s="84">
        <v>16824960</v>
      </c>
      <c r="G23" s="83" t="s">
        <v>220</v>
      </c>
      <c r="H23" s="83" t="s">
        <v>267</v>
      </c>
      <c r="I23" s="83">
        <v>207178693</v>
      </c>
      <c r="J23" s="83" t="s">
        <v>278</v>
      </c>
      <c r="K23" s="83">
        <v>18</v>
      </c>
    </row>
    <row r="24" spans="1:11" ht="131.25" x14ac:dyDescent="0.25">
      <c r="A24" s="81">
        <f t="shared" si="0"/>
        <v>17</v>
      </c>
      <c r="B24" s="85"/>
      <c r="C24" s="86" t="s">
        <v>246</v>
      </c>
      <c r="D24" s="83" t="s">
        <v>284</v>
      </c>
      <c r="E24" s="83" t="s">
        <v>207</v>
      </c>
      <c r="F24" s="84">
        <v>12000000</v>
      </c>
      <c r="G24" s="83" t="s">
        <v>222</v>
      </c>
      <c r="H24" s="83" t="s">
        <v>268</v>
      </c>
      <c r="I24" s="83">
        <v>204118319</v>
      </c>
      <c r="J24" s="83" t="s">
        <v>276</v>
      </c>
      <c r="K24" s="83">
        <v>12</v>
      </c>
    </row>
    <row r="25" spans="1:11" ht="56.25" x14ac:dyDescent="0.25">
      <c r="A25" s="81">
        <f t="shared" si="0"/>
        <v>18</v>
      </c>
      <c r="B25" s="85"/>
      <c r="C25" s="83" t="s">
        <v>247</v>
      </c>
      <c r="D25" s="83" t="s">
        <v>284</v>
      </c>
      <c r="E25" s="83" t="s">
        <v>219</v>
      </c>
      <c r="F25" s="84">
        <v>33142800</v>
      </c>
      <c r="G25" s="83" t="s">
        <v>223</v>
      </c>
      <c r="H25" s="83" t="s">
        <v>266</v>
      </c>
      <c r="I25" s="83">
        <v>583273214</v>
      </c>
      <c r="J25" s="83" t="s">
        <v>276</v>
      </c>
      <c r="K25" s="83">
        <v>1</v>
      </c>
    </row>
    <row r="26" spans="1:11" ht="56.25" x14ac:dyDescent="0.25">
      <c r="A26" s="81">
        <f t="shared" si="0"/>
        <v>19</v>
      </c>
      <c r="B26" s="85"/>
      <c r="C26" s="83" t="s">
        <v>248</v>
      </c>
      <c r="D26" s="83" t="s">
        <v>284</v>
      </c>
      <c r="E26" s="83" t="s">
        <v>225</v>
      </c>
      <c r="F26" s="84">
        <v>16800000</v>
      </c>
      <c r="G26" s="83" t="s">
        <v>224</v>
      </c>
      <c r="H26" s="83" t="s">
        <v>269</v>
      </c>
      <c r="I26" s="83">
        <v>200898364</v>
      </c>
      <c r="J26" s="83" t="s">
        <v>276</v>
      </c>
      <c r="K26" s="83">
        <v>12</v>
      </c>
    </row>
    <row r="27" spans="1:11" ht="37.5" x14ac:dyDescent="0.25">
      <c r="A27" s="81">
        <f t="shared" si="0"/>
        <v>20</v>
      </c>
      <c r="B27" s="85"/>
      <c r="C27" s="83" t="s">
        <v>249</v>
      </c>
      <c r="D27" s="83" t="s">
        <v>284</v>
      </c>
      <c r="E27" s="83" t="s">
        <v>207</v>
      </c>
      <c r="F27" s="84">
        <v>540000</v>
      </c>
      <c r="G27" s="83" t="s">
        <v>226</v>
      </c>
      <c r="H27" s="83" t="s">
        <v>268</v>
      </c>
      <c r="I27" s="83">
        <v>204118319</v>
      </c>
      <c r="J27" s="83" t="s">
        <v>279</v>
      </c>
      <c r="K27" s="83">
        <v>12</v>
      </c>
    </row>
    <row r="28" spans="1:11" ht="56.25" x14ac:dyDescent="0.25">
      <c r="A28" s="81">
        <f t="shared" si="0"/>
        <v>21</v>
      </c>
      <c r="B28" s="85"/>
      <c r="C28" s="86" t="s">
        <v>250</v>
      </c>
      <c r="D28" s="83" t="s">
        <v>284</v>
      </c>
      <c r="E28" s="83" t="s">
        <v>225</v>
      </c>
      <c r="F28" s="84">
        <v>8559720</v>
      </c>
      <c r="G28" s="83" t="s">
        <v>227</v>
      </c>
      <c r="H28" s="83" t="s">
        <v>270</v>
      </c>
      <c r="I28" s="83">
        <v>201440547</v>
      </c>
      <c r="J28" s="83" t="s">
        <v>279</v>
      </c>
      <c r="K28" s="83">
        <v>12</v>
      </c>
    </row>
    <row r="29" spans="1:11" ht="56.25" x14ac:dyDescent="0.25">
      <c r="A29" s="81">
        <f t="shared" si="0"/>
        <v>22</v>
      </c>
      <c r="B29" s="85"/>
      <c r="C29" s="86" t="s">
        <v>251</v>
      </c>
      <c r="D29" s="83" t="s">
        <v>284</v>
      </c>
      <c r="E29" s="83" t="s">
        <v>225</v>
      </c>
      <c r="F29" s="84">
        <v>9240000</v>
      </c>
      <c r="G29" s="83" t="s">
        <v>228</v>
      </c>
      <c r="H29" s="83" t="s">
        <v>271</v>
      </c>
      <c r="I29" s="83">
        <v>203366731</v>
      </c>
      <c r="J29" s="83" t="s">
        <v>277</v>
      </c>
      <c r="K29" s="83">
        <v>12</v>
      </c>
    </row>
    <row r="30" spans="1:11" ht="56.25" x14ac:dyDescent="0.25">
      <c r="A30" s="81">
        <f t="shared" si="0"/>
        <v>23</v>
      </c>
      <c r="B30" s="85"/>
      <c r="C30" s="86" t="s">
        <v>250</v>
      </c>
      <c r="D30" s="83" t="s">
        <v>284</v>
      </c>
      <c r="E30" s="83" t="s">
        <v>225</v>
      </c>
      <c r="F30" s="84">
        <v>13139640</v>
      </c>
      <c r="G30" s="83" t="s">
        <v>229</v>
      </c>
      <c r="H30" s="83" t="s">
        <v>272</v>
      </c>
      <c r="I30" s="83">
        <v>203366731</v>
      </c>
      <c r="J30" s="83" t="s">
        <v>276</v>
      </c>
      <c r="K30" s="83">
        <v>12</v>
      </c>
    </row>
    <row r="31" spans="1:11" ht="56.25" x14ac:dyDescent="0.25">
      <c r="A31" s="81">
        <f t="shared" si="0"/>
        <v>24</v>
      </c>
      <c r="B31" s="85"/>
      <c r="C31" s="83" t="s">
        <v>252</v>
      </c>
      <c r="D31" s="83" t="s">
        <v>284</v>
      </c>
      <c r="E31" s="83" t="s">
        <v>225</v>
      </c>
      <c r="F31" s="84">
        <v>13740000</v>
      </c>
      <c r="G31" s="83" t="s">
        <v>230</v>
      </c>
      <c r="H31" s="83" t="s">
        <v>273</v>
      </c>
      <c r="I31" s="83">
        <v>203366731</v>
      </c>
      <c r="J31" s="83" t="s">
        <v>276</v>
      </c>
      <c r="K31" s="83">
        <v>12</v>
      </c>
    </row>
    <row r="32" spans="1:11" ht="37.5" x14ac:dyDescent="0.25">
      <c r="A32" s="81">
        <f t="shared" si="0"/>
        <v>25</v>
      </c>
      <c r="B32" s="85"/>
      <c r="C32" s="83" t="s">
        <v>252</v>
      </c>
      <c r="D32" s="83" t="s">
        <v>284</v>
      </c>
      <c r="E32" s="83" t="s">
        <v>207</v>
      </c>
      <c r="F32" s="84">
        <v>172920000</v>
      </c>
      <c r="G32" s="83" t="s">
        <v>231</v>
      </c>
      <c r="H32" s="83" t="s">
        <v>232</v>
      </c>
      <c r="I32" s="83">
        <v>308120160</v>
      </c>
      <c r="J32" s="83" t="s">
        <v>276</v>
      </c>
      <c r="K32" s="83">
        <v>12</v>
      </c>
    </row>
    <row r="33" spans="1:11" ht="131.25" x14ac:dyDescent="0.25">
      <c r="A33" s="81">
        <f t="shared" si="0"/>
        <v>26</v>
      </c>
      <c r="B33" s="88"/>
      <c r="C33" s="86" t="s">
        <v>253</v>
      </c>
      <c r="D33" s="83" t="s">
        <v>284</v>
      </c>
      <c r="E33" s="83" t="s">
        <v>207</v>
      </c>
      <c r="F33" s="84">
        <v>99138720</v>
      </c>
      <c r="G33" s="83" t="s">
        <v>233</v>
      </c>
      <c r="H33" s="83" t="s">
        <v>274</v>
      </c>
      <c r="I33" s="83">
        <v>305109680</v>
      </c>
      <c r="J33" s="83" t="s">
        <v>276</v>
      </c>
      <c r="K33" s="83">
        <v>12</v>
      </c>
    </row>
  </sheetData>
  <mergeCells count="12">
    <mergeCell ref="H6:I6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J6:K7"/>
    <mergeCell ref="B8:B33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2E3B-BC8D-412D-AC67-375B7D6F9F33}">
  <dimension ref="A3:N39"/>
  <sheetViews>
    <sheetView view="pageBreakPreview" zoomScale="70" zoomScaleNormal="100" zoomScaleSheetLayoutView="70" workbookViewId="0">
      <pane ySplit="5" topLeftCell="A36" activePane="bottomLeft" state="frozen"/>
      <selection pane="bottomLeft" activeCell="D5" sqref="D5"/>
    </sheetView>
  </sheetViews>
  <sheetFormatPr defaultRowHeight="15" x14ac:dyDescent="0.25"/>
  <cols>
    <col min="1" max="1" width="4" style="132" bestFit="1" customWidth="1"/>
    <col min="2" max="2" width="10.85546875" style="132" customWidth="1"/>
    <col min="3" max="3" width="13.28515625" style="132" customWidth="1"/>
    <col min="4" max="4" width="20.7109375" style="132" customWidth="1"/>
    <col min="5" max="5" width="26.28515625" style="132" bestFit="1" customWidth="1"/>
    <col min="6" max="6" width="26.85546875" style="132" customWidth="1"/>
    <col min="7" max="7" width="15.5703125" style="132" customWidth="1"/>
    <col min="8" max="8" width="15" style="132" customWidth="1"/>
    <col min="9" max="9" width="21.28515625" style="132" bestFit="1" customWidth="1"/>
    <col min="10" max="10" width="22.5703125" style="132" customWidth="1"/>
    <col min="11" max="11" width="24.28515625" style="132" customWidth="1"/>
    <col min="12" max="12" width="15.5703125" style="132" customWidth="1"/>
    <col min="13" max="13" width="23.85546875" style="132" customWidth="1"/>
    <col min="14" max="14" width="16.7109375" style="132" bestFit="1" customWidth="1"/>
    <col min="15" max="16384" width="9.140625" style="132"/>
  </cols>
  <sheetData>
    <row r="3" spans="1:14" s="109" customFormat="1" ht="79.5" customHeight="1" x14ac:dyDescent="0.3">
      <c r="A3" s="107" t="s">
        <v>304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09" customFormat="1" ht="19.5" thickBot="1" x14ac:dyDescent="0.35">
      <c r="H4" s="109" t="s">
        <v>305</v>
      </c>
      <c r="J4" s="110"/>
      <c r="N4" s="111" t="s">
        <v>306</v>
      </c>
    </row>
    <row r="5" spans="1:14" s="116" customFormat="1" ht="111" thickBot="1" x14ac:dyDescent="0.3">
      <c r="A5" s="112" t="s">
        <v>106</v>
      </c>
      <c r="B5" s="113" t="s">
        <v>307</v>
      </c>
      <c r="C5" s="113" t="s">
        <v>308</v>
      </c>
      <c r="D5" s="113" t="s">
        <v>309</v>
      </c>
      <c r="E5" s="113" t="s">
        <v>55</v>
      </c>
      <c r="F5" s="113" t="s">
        <v>310</v>
      </c>
      <c r="G5" s="113" t="s">
        <v>311</v>
      </c>
      <c r="H5" s="113" t="s">
        <v>312</v>
      </c>
      <c r="I5" s="113" t="s">
        <v>313</v>
      </c>
      <c r="J5" s="114" t="s">
        <v>314</v>
      </c>
      <c r="K5" s="113" t="s">
        <v>315</v>
      </c>
      <c r="L5" s="113" t="s">
        <v>316</v>
      </c>
      <c r="M5" s="113" t="s">
        <v>317</v>
      </c>
      <c r="N5" s="115" t="s">
        <v>318</v>
      </c>
    </row>
    <row r="6" spans="1:14" s="124" customFormat="1" ht="126" x14ac:dyDescent="0.25">
      <c r="A6" s="117">
        <v>1</v>
      </c>
      <c r="B6" s="118" t="s">
        <v>319</v>
      </c>
      <c r="C6" s="117">
        <v>4299990</v>
      </c>
      <c r="D6" s="117" t="s">
        <v>320</v>
      </c>
      <c r="E6" s="119">
        <f t="shared" ref="E6:E39" si="0">+J6</f>
        <v>4942700000</v>
      </c>
      <c r="F6" s="120" t="s">
        <v>321</v>
      </c>
      <c r="G6" s="118" t="s">
        <v>322</v>
      </c>
      <c r="H6" s="118">
        <v>1</v>
      </c>
      <c r="I6" s="121">
        <v>4942700000</v>
      </c>
      <c r="J6" s="119">
        <f t="shared" ref="J6:J39" si="1">+I6*H6</f>
        <v>4942700000</v>
      </c>
      <c r="K6" s="118" t="s">
        <v>323</v>
      </c>
      <c r="L6" s="122" t="s">
        <v>324</v>
      </c>
      <c r="M6" s="123" t="s">
        <v>325</v>
      </c>
      <c r="N6" s="118">
        <v>40</v>
      </c>
    </row>
    <row r="7" spans="1:14" s="124" customFormat="1" ht="126" x14ac:dyDescent="0.25">
      <c r="A7" s="125">
        <f>+A6+1</f>
        <v>2</v>
      </c>
      <c r="B7" s="126" t="s">
        <v>319</v>
      </c>
      <c r="C7" s="125">
        <v>4299990</v>
      </c>
      <c r="D7" s="125" t="s">
        <v>320</v>
      </c>
      <c r="E7" s="127">
        <f t="shared" si="0"/>
        <v>2605250000</v>
      </c>
      <c r="F7" s="128" t="s">
        <v>321</v>
      </c>
      <c r="G7" s="126" t="s">
        <v>322</v>
      </c>
      <c r="H7" s="126">
        <v>1</v>
      </c>
      <c r="I7" s="129">
        <v>2605250000</v>
      </c>
      <c r="J7" s="127">
        <f t="shared" si="1"/>
        <v>2605250000</v>
      </c>
      <c r="K7" s="126" t="s">
        <v>323</v>
      </c>
      <c r="L7" s="130" t="s">
        <v>324</v>
      </c>
      <c r="M7" s="131" t="s">
        <v>326</v>
      </c>
      <c r="N7" s="126"/>
    </row>
    <row r="8" spans="1:14" s="124" customFormat="1" ht="126" x14ac:dyDescent="0.25">
      <c r="A8" s="125">
        <f t="shared" ref="A8:A39" si="2">+A7+1</f>
        <v>3</v>
      </c>
      <c r="B8" s="126" t="s">
        <v>319</v>
      </c>
      <c r="C8" s="125">
        <v>4299990</v>
      </c>
      <c r="D8" s="125" t="s">
        <v>320</v>
      </c>
      <c r="E8" s="127">
        <f t="shared" si="0"/>
        <v>94500000</v>
      </c>
      <c r="F8" s="128" t="s">
        <v>321</v>
      </c>
      <c r="G8" s="126" t="s">
        <v>322</v>
      </c>
      <c r="H8" s="126">
        <v>1</v>
      </c>
      <c r="I8" s="129">
        <v>94500000</v>
      </c>
      <c r="J8" s="127">
        <f t="shared" si="1"/>
        <v>94500000</v>
      </c>
      <c r="K8" s="126" t="s">
        <v>323</v>
      </c>
      <c r="L8" s="130" t="s">
        <v>324</v>
      </c>
      <c r="M8" s="131" t="s">
        <v>326</v>
      </c>
      <c r="N8" s="126">
        <v>55</v>
      </c>
    </row>
    <row r="9" spans="1:14" s="124" customFormat="1" ht="126" x14ac:dyDescent="0.25">
      <c r="A9" s="125">
        <f t="shared" si="2"/>
        <v>4</v>
      </c>
      <c r="B9" s="126" t="s">
        <v>319</v>
      </c>
      <c r="C9" s="125">
        <v>4299990</v>
      </c>
      <c r="D9" s="125" t="s">
        <v>320</v>
      </c>
      <c r="E9" s="127">
        <f t="shared" si="0"/>
        <v>342000000</v>
      </c>
      <c r="F9" s="128" t="s">
        <v>321</v>
      </c>
      <c r="G9" s="126" t="s">
        <v>322</v>
      </c>
      <c r="H9" s="126">
        <v>1</v>
      </c>
      <c r="I9" s="129">
        <v>342000000</v>
      </c>
      <c r="J9" s="127">
        <f t="shared" si="1"/>
        <v>342000000</v>
      </c>
      <c r="K9" s="126" t="s">
        <v>323</v>
      </c>
      <c r="L9" s="130" t="s">
        <v>324</v>
      </c>
      <c r="M9" s="131" t="s">
        <v>326</v>
      </c>
      <c r="N9" s="126">
        <v>100</v>
      </c>
    </row>
    <row r="10" spans="1:14" s="124" customFormat="1" ht="126" x14ac:dyDescent="0.25">
      <c r="A10" s="125">
        <f t="shared" si="2"/>
        <v>5</v>
      </c>
      <c r="B10" s="126" t="s">
        <v>327</v>
      </c>
      <c r="C10" s="125">
        <v>4299990</v>
      </c>
      <c r="D10" s="125" t="s">
        <v>320</v>
      </c>
      <c r="E10" s="127">
        <f t="shared" si="0"/>
        <v>1624982870</v>
      </c>
      <c r="F10" s="128" t="s">
        <v>321</v>
      </c>
      <c r="G10" s="126" t="s">
        <v>322</v>
      </c>
      <c r="H10" s="126">
        <v>1</v>
      </c>
      <c r="I10" s="129">
        <v>1624982870</v>
      </c>
      <c r="J10" s="127">
        <f t="shared" si="1"/>
        <v>1624982870</v>
      </c>
      <c r="K10" s="126" t="s">
        <v>323</v>
      </c>
      <c r="L10" s="130" t="s">
        <v>324</v>
      </c>
      <c r="M10" s="131" t="s">
        <v>328</v>
      </c>
      <c r="N10" s="126">
        <v>88.7</v>
      </c>
    </row>
    <row r="11" spans="1:14" s="124" customFormat="1" ht="126" x14ac:dyDescent="0.25">
      <c r="A11" s="125">
        <f t="shared" si="2"/>
        <v>6</v>
      </c>
      <c r="B11" s="126" t="s">
        <v>327</v>
      </c>
      <c r="C11" s="125">
        <v>4299990</v>
      </c>
      <c r="D11" s="125" t="s">
        <v>320</v>
      </c>
      <c r="E11" s="127">
        <f t="shared" si="0"/>
        <v>3394086975</v>
      </c>
      <c r="F11" s="128" t="s">
        <v>321</v>
      </c>
      <c r="G11" s="126" t="s">
        <v>322</v>
      </c>
      <c r="H11" s="126">
        <v>1</v>
      </c>
      <c r="I11" s="129">
        <v>3394086975</v>
      </c>
      <c r="J11" s="127">
        <f t="shared" si="1"/>
        <v>3394086975</v>
      </c>
      <c r="K11" s="126" t="s">
        <v>323</v>
      </c>
      <c r="L11" s="130" t="s">
        <v>324</v>
      </c>
      <c r="M11" s="131" t="s">
        <v>328</v>
      </c>
      <c r="N11" s="126">
        <v>53</v>
      </c>
    </row>
    <row r="12" spans="1:14" s="124" customFormat="1" ht="126" x14ac:dyDescent="0.25">
      <c r="A12" s="125">
        <f t="shared" si="2"/>
        <v>7</v>
      </c>
      <c r="B12" s="126" t="s">
        <v>327</v>
      </c>
      <c r="C12" s="125">
        <v>4299990</v>
      </c>
      <c r="D12" s="125" t="s">
        <v>320</v>
      </c>
      <c r="E12" s="127">
        <f t="shared" si="0"/>
        <v>3156176329.5999999</v>
      </c>
      <c r="F12" s="128" t="s">
        <v>321</v>
      </c>
      <c r="G12" s="126" t="s">
        <v>322</v>
      </c>
      <c r="H12" s="126">
        <v>1</v>
      </c>
      <c r="I12" s="129">
        <v>3156176329.5999999</v>
      </c>
      <c r="J12" s="127">
        <f t="shared" si="1"/>
        <v>3156176329.5999999</v>
      </c>
      <c r="K12" s="126" t="s">
        <v>323</v>
      </c>
      <c r="L12" s="130" t="s">
        <v>324</v>
      </c>
      <c r="M12" s="131" t="s">
        <v>328</v>
      </c>
      <c r="N12" s="126">
        <v>42</v>
      </c>
    </row>
    <row r="13" spans="1:14" s="124" customFormat="1" ht="126" x14ac:dyDescent="0.25">
      <c r="A13" s="125">
        <f t="shared" si="2"/>
        <v>8</v>
      </c>
      <c r="B13" s="126" t="s">
        <v>327</v>
      </c>
      <c r="C13" s="125">
        <v>4299990</v>
      </c>
      <c r="D13" s="125" t="s">
        <v>320</v>
      </c>
      <c r="E13" s="127">
        <f t="shared" si="0"/>
        <v>544901913.04999995</v>
      </c>
      <c r="F13" s="128" t="s">
        <v>321</v>
      </c>
      <c r="G13" s="126" t="s">
        <v>322</v>
      </c>
      <c r="H13" s="126">
        <v>1</v>
      </c>
      <c r="I13" s="129">
        <v>544901913.04999995</v>
      </c>
      <c r="J13" s="127">
        <f t="shared" si="1"/>
        <v>544901913.04999995</v>
      </c>
      <c r="K13" s="126" t="s">
        <v>323</v>
      </c>
      <c r="L13" s="130" t="s">
        <v>324</v>
      </c>
      <c r="M13" s="131" t="s">
        <v>329</v>
      </c>
      <c r="N13" s="126">
        <v>30</v>
      </c>
    </row>
    <row r="14" spans="1:14" s="124" customFormat="1" ht="126" x14ac:dyDescent="0.25">
      <c r="A14" s="125">
        <f t="shared" si="2"/>
        <v>9</v>
      </c>
      <c r="B14" s="126" t="s">
        <v>327</v>
      </c>
      <c r="C14" s="125">
        <v>4299990</v>
      </c>
      <c r="D14" s="125" t="s">
        <v>320</v>
      </c>
      <c r="E14" s="127">
        <f t="shared" si="0"/>
        <v>1886730148</v>
      </c>
      <c r="F14" s="128" t="s">
        <v>321</v>
      </c>
      <c r="G14" s="126" t="s">
        <v>322</v>
      </c>
      <c r="H14" s="126">
        <v>1</v>
      </c>
      <c r="I14" s="129">
        <v>1886730148</v>
      </c>
      <c r="J14" s="127">
        <f t="shared" si="1"/>
        <v>1886730148</v>
      </c>
      <c r="K14" s="126" t="s">
        <v>323</v>
      </c>
      <c r="L14" s="130" t="s">
        <v>324</v>
      </c>
      <c r="M14" s="131" t="s">
        <v>328</v>
      </c>
      <c r="N14" s="126"/>
    </row>
    <row r="15" spans="1:14" s="124" customFormat="1" ht="126" x14ac:dyDescent="0.25">
      <c r="A15" s="125">
        <f t="shared" si="2"/>
        <v>10</v>
      </c>
      <c r="B15" s="126" t="s">
        <v>327</v>
      </c>
      <c r="C15" s="125">
        <v>4299990</v>
      </c>
      <c r="D15" s="125" t="s">
        <v>320</v>
      </c>
      <c r="E15" s="127">
        <f t="shared" si="0"/>
        <v>36898500</v>
      </c>
      <c r="F15" s="128" t="s">
        <v>321</v>
      </c>
      <c r="G15" s="126" t="s">
        <v>322</v>
      </c>
      <c r="H15" s="126">
        <v>1</v>
      </c>
      <c r="I15" s="129">
        <v>36898500</v>
      </c>
      <c r="J15" s="127">
        <f t="shared" si="1"/>
        <v>36898500</v>
      </c>
      <c r="K15" s="126" t="s">
        <v>323</v>
      </c>
      <c r="L15" s="130" t="s">
        <v>324</v>
      </c>
      <c r="M15" s="131" t="s">
        <v>329</v>
      </c>
      <c r="N15" s="126">
        <v>84</v>
      </c>
    </row>
    <row r="16" spans="1:14" s="124" customFormat="1" ht="126" x14ac:dyDescent="0.25">
      <c r="A16" s="125">
        <f t="shared" si="2"/>
        <v>11</v>
      </c>
      <c r="B16" s="126" t="s">
        <v>327</v>
      </c>
      <c r="C16" s="125">
        <v>4299990</v>
      </c>
      <c r="D16" s="125" t="s">
        <v>320</v>
      </c>
      <c r="E16" s="127">
        <f t="shared" si="0"/>
        <v>44985000</v>
      </c>
      <c r="F16" s="128" t="s">
        <v>321</v>
      </c>
      <c r="G16" s="126" t="s">
        <v>322</v>
      </c>
      <c r="H16" s="126">
        <v>1</v>
      </c>
      <c r="I16" s="129">
        <v>44985000</v>
      </c>
      <c r="J16" s="127">
        <f t="shared" si="1"/>
        <v>44985000</v>
      </c>
      <c r="K16" s="126" t="s">
        <v>323</v>
      </c>
      <c r="L16" s="130" t="s">
        <v>324</v>
      </c>
      <c r="M16" s="131" t="s">
        <v>329</v>
      </c>
      <c r="N16" s="126">
        <v>82</v>
      </c>
    </row>
    <row r="17" spans="1:14" s="124" customFormat="1" ht="126" x14ac:dyDescent="0.25">
      <c r="A17" s="125">
        <f t="shared" si="2"/>
        <v>12</v>
      </c>
      <c r="B17" s="126" t="s">
        <v>327</v>
      </c>
      <c r="C17" s="125">
        <v>4299990</v>
      </c>
      <c r="D17" s="125" t="s">
        <v>330</v>
      </c>
      <c r="E17" s="127">
        <f t="shared" si="0"/>
        <v>2701036.8</v>
      </c>
      <c r="F17" s="128" t="s">
        <v>321</v>
      </c>
      <c r="G17" s="126" t="s">
        <v>322</v>
      </c>
      <c r="H17" s="126">
        <v>1</v>
      </c>
      <c r="I17" s="129">
        <v>2701036.8</v>
      </c>
      <c r="J17" s="127">
        <f t="shared" si="1"/>
        <v>2701036.8</v>
      </c>
      <c r="K17" s="126" t="s">
        <v>323</v>
      </c>
      <c r="L17" s="130" t="s">
        <v>331</v>
      </c>
      <c r="M17" s="131" t="s">
        <v>332</v>
      </c>
      <c r="N17" s="126">
        <v>100</v>
      </c>
    </row>
    <row r="18" spans="1:14" s="124" customFormat="1" ht="126" x14ac:dyDescent="0.25">
      <c r="A18" s="125">
        <f t="shared" si="2"/>
        <v>13</v>
      </c>
      <c r="B18" s="126" t="s">
        <v>327</v>
      </c>
      <c r="C18" s="125">
        <v>4299990</v>
      </c>
      <c r="D18" s="125" t="s">
        <v>320</v>
      </c>
      <c r="E18" s="127">
        <f t="shared" si="0"/>
        <v>129000000</v>
      </c>
      <c r="F18" s="128" t="s">
        <v>321</v>
      </c>
      <c r="G18" s="126" t="s">
        <v>322</v>
      </c>
      <c r="H18" s="126">
        <v>1</v>
      </c>
      <c r="I18" s="129">
        <v>129000000</v>
      </c>
      <c r="J18" s="127">
        <f t="shared" si="1"/>
        <v>129000000</v>
      </c>
      <c r="K18" s="126" t="s">
        <v>323</v>
      </c>
      <c r="L18" s="130" t="s">
        <v>324</v>
      </c>
      <c r="M18" s="131" t="s">
        <v>333</v>
      </c>
      <c r="N18" s="126">
        <v>82</v>
      </c>
    </row>
    <row r="19" spans="1:14" s="124" customFormat="1" ht="78.75" x14ac:dyDescent="0.25">
      <c r="A19" s="125">
        <f t="shared" si="2"/>
        <v>14</v>
      </c>
      <c r="B19" s="126" t="s">
        <v>327</v>
      </c>
      <c r="C19" s="125">
        <v>4299990</v>
      </c>
      <c r="D19" s="125" t="s">
        <v>334</v>
      </c>
      <c r="E19" s="127">
        <f t="shared" si="0"/>
        <v>53595120.520000003</v>
      </c>
      <c r="F19" s="128" t="s">
        <v>321</v>
      </c>
      <c r="G19" s="126" t="s">
        <v>322</v>
      </c>
      <c r="H19" s="126">
        <v>1</v>
      </c>
      <c r="I19" s="129">
        <v>53595120.520000003</v>
      </c>
      <c r="J19" s="127">
        <f t="shared" si="1"/>
        <v>53595120.520000003</v>
      </c>
      <c r="K19" s="126" t="s">
        <v>323</v>
      </c>
      <c r="L19" s="130" t="s">
        <v>335</v>
      </c>
      <c r="M19" s="131" t="s">
        <v>336</v>
      </c>
      <c r="N19" s="126">
        <v>100</v>
      </c>
    </row>
    <row r="20" spans="1:14" s="124" customFormat="1" ht="126" x14ac:dyDescent="0.25">
      <c r="A20" s="125">
        <f t="shared" si="2"/>
        <v>15</v>
      </c>
      <c r="B20" s="126" t="s">
        <v>327</v>
      </c>
      <c r="C20" s="125">
        <v>4299990</v>
      </c>
      <c r="D20" s="125" t="s">
        <v>330</v>
      </c>
      <c r="E20" s="127">
        <f t="shared" si="0"/>
        <v>3136000</v>
      </c>
      <c r="F20" s="128" t="s">
        <v>321</v>
      </c>
      <c r="G20" s="126" t="s">
        <v>322</v>
      </c>
      <c r="H20" s="126">
        <v>1</v>
      </c>
      <c r="I20" s="129">
        <v>3136000</v>
      </c>
      <c r="J20" s="127">
        <f t="shared" si="1"/>
        <v>3136000</v>
      </c>
      <c r="K20" s="126" t="s">
        <v>323</v>
      </c>
      <c r="L20" s="130" t="s">
        <v>331</v>
      </c>
      <c r="M20" s="131" t="s">
        <v>337</v>
      </c>
      <c r="N20" s="126">
        <v>30</v>
      </c>
    </row>
    <row r="21" spans="1:14" s="124" customFormat="1" ht="78.75" x14ac:dyDescent="0.25">
      <c r="A21" s="125">
        <f t="shared" si="2"/>
        <v>16</v>
      </c>
      <c r="B21" s="126" t="s">
        <v>327</v>
      </c>
      <c r="C21" s="125">
        <v>4299990</v>
      </c>
      <c r="D21" s="125" t="s">
        <v>334</v>
      </c>
      <c r="E21" s="127">
        <f t="shared" si="0"/>
        <v>278801443.67000002</v>
      </c>
      <c r="F21" s="128" t="s">
        <v>321</v>
      </c>
      <c r="G21" s="126" t="s">
        <v>322</v>
      </c>
      <c r="H21" s="126">
        <v>1</v>
      </c>
      <c r="I21" s="129">
        <v>278801443.67000002</v>
      </c>
      <c r="J21" s="127">
        <f t="shared" si="1"/>
        <v>278801443.67000002</v>
      </c>
      <c r="K21" s="126" t="s">
        <v>323</v>
      </c>
      <c r="L21" s="130" t="s">
        <v>338</v>
      </c>
      <c r="M21" s="131" t="s">
        <v>339</v>
      </c>
      <c r="N21" s="126">
        <v>60</v>
      </c>
    </row>
    <row r="22" spans="1:14" s="124" customFormat="1" ht="126" x14ac:dyDescent="0.25">
      <c r="A22" s="125">
        <f t="shared" si="2"/>
        <v>17</v>
      </c>
      <c r="B22" s="126" t="s">
        <v>327</v>
      </c>
      <c r="C22" s="125">
        <v>4299990</v>
      </c>
      <c r="D22" s="125" t="s">
        <v>320</v>
      </c>
      <c r="E22" s="127">
        <f t="shared" si="0"/>
        <v>1716800000</v>
      </c>
      <c r="F22" s="128" t="s">
        <v>321</v>
      </c>
      <c r="G22" s="126" t="s">
        <v>322</v>
      </c>
      <c r="H22" s="126">
        <v>1</v>
      </c>
      <c r="I22" s="129">
        <v>1716800000</v>
      </c>
      <c r="J22" s="127">
        <f t="shared" si="1"/>
        <v>1716800000</v>
      </c>
      <c r="K22" s="126" t="s">
        <v>323</v>
      </c>
      <c r="L22" s="130" t="s">
        <v>324</v>
      </c>
      <c r="M22" s="131" t="s">
        <v>340</v>
      </c>
      <c r="N22" s="126">
        <v>60</v>
      </c>
    </row>
    <row r="23" spans="1:14" s="124" customFormat="1" ht="126" x14ac:dyDescent="0.25">
      <c r="A23" s="125">
        <f t="shared" si="2"/>
        <v>18</v>
      </c>
      <c r="B23" s="126" t="s">
        <v>327</v>
      </c>
      <c r="C23" s="125">
        <v>4299990</v>
      </c>
      <c r="D23" s="125" t="s">
        <v>320</v>
      </c>
      <c r="E23" s="127">
        <f t="shared" si="0"/>
        <v>2730000000</v>
      </c>
      <c r="F23" s="128" t="s">
        <v>321</v>
      </c>
      <c r="G23" s="126" t="s">
        <v>322</v>
      </c>
      <c r="H23" s="126">
        <v>1</v>
      </c>
      <c r="I23" s="129">
        <v>2730000000</v>
      </c>
      <c r="J23" s="127">
        <f t="shared" si="1"/>
        <v>2730000000</v>
      </c>
      <c r="K23" s="126" t="s">
        <v>323</v>
      </c>
      <c r="L23" s="130" t="s">
        <v>324</v>
      </c>
      <c r="M23" s="131" t="s">
        <v>341</v>
      </c>
      <c r="N23" s="126"/>
    </row>
    <row r="24" spans="1:14" s="124" customFormat="1" ht="126" x14ac:dyDescent="0.25">
      <c r="A24" s="125">
        <f t="shared" si="2"/>
        <v>19</v>
      </c>
      <c r="B24" s="126" t="s">
        <v>327</v>
      </c>
      <c r="C24" s="125">
        <v>4299990</v>
      </c>
      <c r="D24" s="125" t="s">
        <v>320</v>
      </c>
      <c r="E24" s="127">
        <f t="shared" si="0"/>
        <v>2582817390.6500001</v>
      </c>
      <c r="F24" s="128" t="s">
        <v>321</v>
      </c>
      <c r="G24" s="126" t="s">
        <v>322</v>
      </c>
      <c r="H24" s="126">
        <v>1</v>
      </c>
      <c r="I24" s="129">
        <v>2582817390.6500001</v>
      </c>
      <c r="J24" s="127">
        <f t="shared" si="1"/>
        <v>2582817390.6500001</v>
      </c>
      <c r="K24" s="126" t="s">
        <v>323</v>
      </c>
      <c r="L24" s="130" t="s">
        <v>324</v>
      </c>
      <c r="M24" s="131" t="s">
        <v>342</v>
      </c>
      <c r="N24" s="126"/>
    </row>
    <row r="25" spans="1:14" s="124" customFormat="1" ht="126" x14ac:dyDescent="0.25">
      <c r="A25" s="125">
        <f t="shared" si="2"/>
        <v>20</v>
      </c>
      <c r="B25" s="126" t="s">
        <v>327</v>
      </c>
      <c r="C25" s="125">
        <v>4299990</v>
      </c>
      <c r="D25" s="125" t="s">
        <v>330</v>
      </c>
      <c r="E25" s="127">
        <f t="shared" si="0"/>
        <v>29008000</v>
      </c>
      <c r="F25" s="128" t="s">
        <v>321</v>
      </c>
      <c r="G25" s="126" t="s">
        <v>322</v>
      </c>
      <c r="H25" s="126">
        <v>1</v>
      </c>
      <c r="I25" s="129">
        <v>29008000</v>
      </c>
      <c r="J25" s="127">
        <f t="shared" si="1"/>
        <v>29008000</v>
      </c>
      <c r="K25" s="126" t="s">
        <v>323</v>
      </c>
      <c r="L25" s="130" t="s">
        <v>331</v>
      </c>
      <c r="M25" s="131" t="s">
        <v>343</v>
      </c>
      <c r="N25" s="126">
        <v>100</v>
      </c>
    </row>
    <row r="26" spans="1:14" s="124" customFormat="1" ht="126" x14ac:dyDescent="0.25">
      <c r="A26" s="125">
        <f t="shared" si="2"/>
        <v>21</v>
      </c>
      <c r="B26" s="126" t="s">
        <v>327</v>
      </c>
      <c r="C26" s="125">
        <v>4299990</v>
      </c>
      <c r="D26" s="125" t="s">
        <v>330</v>
      </c>
      <c r="E26" s="127">
        <f t="shared" si="0"/>
        <v>28000000</v>
      </c>
      <c r="F26" s="128" t="s">
        <v>321</v>
      </c>
      <c r="G26" s="126" t="s">
        <v>322</v>
      </c>
      <c r="H26" s="126">
        <v>1</v>
      </c>
      <c r="I26" s="129">
        <v>28000000</v>
      </c>
      <c r="J26" s="127">
        <f t="shared" si="1"/>
        <v>28000000</v>
      </c>
      <c r="K26" s="126" t="s">
        <v>323</v>
      </c>
      <c r="L26" s="130" t="s">
        <v>331</v>
      </c>
      <c r="M26" s="131" t="s">
        <v>344</v>
      </c>
      <c r="N26" s="126">
        <v>30</v>
      </c>
    </row>
    <row r="27" spans="1:14" s="124" customFormat="1" ht="126" x14ac:dyDescent="0.25">
      <c r="A27" s="125">
        <f t="shared" si="2"/>
        <v>22</v>
      </c>
      <c r="B27" s="126" t="s">
        <v>327</v>
      </c>
      <c r="C27" s="125">
        <v>4299990</v>
      </c>
      <c r="D27" s="125" t="s">
        <v>320</v>
      </c>
      <c r="E27" s="127">
        <f t="shared" si="0"/>
        <v>39000000</v>
      </c>
      <c r="F27" s="128" t="s">
        <v>321</v>
      </c>
      <c r="G27" s="126" t="s">
        <v>322</v>
      </c>
      <c r="H27" s="126">
        <v>1</v>
      </c>
      <c r="I27" s="129">
        <v>39000000</v>
      </c>
      <c r="J27" s="127">
        <f t="shared" si="1"/>
        <v>39000000</v>
      </c>
      <c r="K27" s="126" t="s">
        <v>323</v>
      </c>
      <c r="L27" s="130" t="s">
        <v>324</v>
      </c>
      <c r="M27" s="131" t="s">
        <v>345</v>
      </c>
      <c r="N27" s="126">
        <v>90</v>
      </c>
    </row>
    <row r="28" spans="1:14" s="124" customFormat="1" ht="126" x14ac:dyDescent="0.25">
      <c r="A28" s="125">
        <f t="shared" si="2"/>
        <v>23</v>
      </c>
      <c r="B28" s="126" t="s">
        <v>327</v>
      </c>
      <c r="C28" s="125">
        <v>4299990</v>
      </c>
      <c r="D28" s="125" t="s">
        <v>330</v>
      </c>
      <c r="E28" s="127">
        <f t="shared" si="0"/>
        <v>14830200</v>
      </c>
      <c r="F28" s="128" t="s">
        <v>321</v>
      </c>
      <c r="G28" s="126" t="s">
        <v>322</v>
      </c>
      <c r="H28" s="126">
        <v>1</v>
      </c>
      <c r="I28" s="129">
        <v>14830200</v>
      </c>
      <c r="J28" s="127">
        <f t="shared" si="1"/>
        <v>14830200</v>
      </c>
      <c r="K28" s="126" t="s">
        <v>323</v>
      </c>
      <c r="L28" s="130" t="s">
        <v>331</v>
      </c>
      <c r="M28" s="131" t="s">
        <v>346</v>
      </c>
      <c r="N28" s="126">
        <v>30</v>
      </c>
    </row>
    <row r="29" spans="1:14" s="124" customFormat="1" ht="126" x14ac:dyDescent="0.25">
      <c r="A29" s="125">
        <f t="shared" si="2"/>
        <v>24</v>
      </c>
      <c r="B29" s="126" t="s">
        <v>327</v>
      </c>
      <c r="C29" s="125">
        <v>4299990</v>
      </c>
      <c r="D29" s="125" t="s">
        <v>320</v>
      </c>
      <c r="E29" s="127">
        <f t="shared" si="0"/>
        <v>600600000</v>
      </c>
      <c r="F29" s="128" t="s">
        <v>321</v>
      </c>
      <c r="G29" s="126" t="s">
        <v>322</v>
      </c>
      <c r="H29" s="126">
        <v>1</v>
      </c>
      <c r="I29" s="129">
        <v>600600000</v>
      </c>
      <c r="J29" s="127">
        <f t="shared" si="1"/>
        <v>600600000</v>
      </c>
      <c r="K29" s="126" t="s">
        <v>323</v>
      </c>
      <c r="L29" s="130" t="s">
        <v>324</v>
      </c>
      <c r="M29" s="131" t="s">
        <v>341</v>
      </c>
      <c r="N29" s="126">
        <v>30</v>
      </c>
    </row>
    <row r="30" spans="1:14" s="124" customFormat="1" ht="126" x14ac:dyDescent="0.25">
      <c r="A30" s="125">
        <f t="shared" si="2"/>
        <v>25</v>
      </c>
      <c r="B30" s="126" t="s">
        <v>327</v>
      </c>
      <c r="C30" s="125">
        <v>4299990</v>
      </c>
      <c r="D30" s="125" t="s">
        <v>320</v>
      </c>
      <c r="E30" s="127">
        <f t="shared" si="0"/>
        <v>214500000</v>
      </c>
      <c r="F30" s="128" t="s">
        <v>321</v>
      </c>
      <c r="G30" s="126" t="s">
        <v>322</v>
      </c>
      <c r="H30" s="126">
        <v>1</v>
      </c>
      <c r="I30" s="129">
        <v>214500000</v>
      </c>
      <c r="J30" s="127">
        <f t="shared" si="1"/>
        <v>214500000</v>
      </c>
      <c r="K30" s="126" t="s">
        <v>323</v>
      </c>
      <c r="L30" s="130" t="s">
        <v>324</v>
      </c>
      <c r="M30" s="131" t="s">
        <v>341</v>
      </c>
      <c r="N30" s="126">
        <v>85</v>
      </c>
    </row>
    <row r="31" spans="1:14" s="124" customFormat="1" ht="126" x14ac:dyDescent="0.25">
      <c r="A31" s="125">
        <f t="shared" si="2"/>
        <v>26</v>
      </c>
      <c r="B31" s="126" t="s">
        <v>327</v>
      </c>
      <c r="C31" s="125">
        <v>4299990</v>
      </c>
      <c r="D31" s="125" t="s">
        <v>330</v>
      </c>
      <c r="E31" s="127">
        <f t="shared" si="0"/>
        <v>490000</v>
      </c>
      <c r="F31" s="128" t="s">
        <v>321</v>
      </c>
      <c r="G31" s="126" t="s">
        <v>322</v>
      </c>
      <c r="H31" s="126">
        <v>1</v>
      </c>
      <c r="I31" s="129">
        <v>490000</v>
      </c>
      <c r="J31" s="127">
        <f t="shared" si="1"/>
        <v>490000</v>
      </c>
      <c r="K31" s="126" t="s">
        <v>323</v>
      </c>
      <c r="L31" s="130" t="s">
        <v>331</v>
      </c>
      <c r="M31" s="131" t="s">
        <v>347</v>
      </c>
      <c r="N31" s="126">
        <v>30</v>
      </c>
    </row>
    <row r="32" spans="1:14" s="124" customFormat="1" ht="126" x14ac:dyDescent="0.25">
      <c r="A32" s="125">
        <f t="shared" si="2"/>
        <v>27</v>
      </c>
      <c r="B32" s="126" t="s">
        <v>327</v>
      </c>
      <c r="C32" s="125">
        <v>4299990</v>
      </c>
      <c r="D32" s="125" t="s">
        <v>320</v>
      </c>
      <c r="E32" s="127">
        <f t="shared" si="0"/>
        <v>234000000</v>
      </c>
      <c r="F32" s="128" t="s">
        <v>321</v>
      </c>
      <c r="G32" s="126" t="s">
        <v>322</v>
      </c>
      <c r="H32" s="126">
        <v>1</v>
      </c>
      <c r="I32" s="129">
        <v>234000000</v>
      </c>
      <c r="J32" s="127">
        <f t="shared" si="1"/>
        <v>234000000</v>
      </c>
      <c r="K32" s="126" t="s">
        <v>323</v>
      </c>
      <c r="L32" s="130" t="s">
        <v>324</v>
      </c>
      <c r="M32" s="131" t="s">
        <v>341</v>
      </c>
      <c r="N32" s="126">
        <v>90</v>
      </c>
    </row>
    <row r="33" spans="1:14" s="124" customFormat="1" ht="126" x14ac:dyDescent="0.25">
      <c r="A33" s="125">
        <f t="shared" si="2"/>
        <v>28</v>
      </c>
      <c r="B33" s="126" t="s">
        <v>327</v>
      </c>
      <c r="C33" s="125">
        <v>4299990</v>
      </c>
      <c r="D33" s="125" t="s">
        <v>320</v>
      </c>
      <c r="E33" s="127">
        <f t="shared" si="0"/>
        <v>1293549040</v>
      </c>
      <c r="F33" s="128" t="s">
        <v>321</v>
      </c>
      <c r="G33" s="126" t="s">
        <v>322</v>
      </c>
      <c r="H33" s="126">
        <v>1</v>
      </c>
      <c r="I33" s="129">
        <v>1293549040</v>
      </c>
      <c r="J33" s="127">
        <f t="shared" si="1"/>
        <v>1293549040</v>
      </c>
      <c r="K33" s="126" t="s">
        <v>323</v>
      </c>
      <c r="L33" s="130" t="s">
        <v>324</v>
      </c>
      <c r="M33" s="131" t="s">
        <v>328</v>
      </c>
      <c r="N33" s="126"/>
    </row>
    <row r="34" spans="1:14" s="124" customFormat="1" ht="126" x14ac:dyDescent="0.25">
      <c r="A34" s="125">
        <f t="shared" si="2"/>
        <v>29</v>
      </c>
      <c r="B34" s="126" t="s">
        <v>327</v>
      </c>
      <c r="C34" s="125">
        <v>4299990</v>
      </c>
      <c r="D34" s="125" t="s">
        <v>330</v>
      </c>
      <c r="E34" s="127">
        <f t="shared" si="0"/>
        <v>255150000</v>
      </c>
      <c r="F34" s="128" t="s">
        <v>321</v>
      </c>
      <c r="G34" s="126" t="s">
        <v>322</v>
      </c>
      <c r="H34" s="126">
        <v>1</v>
      </c>
      <c r="I34" s="129">
        <v>255150000</v>
      </c>
      <c r="J34" s="127">
        <f t="shared" si="1"/>
        <v>255150000</v>
      </c>
      <c r="K34" s="126" t="s">
        <v>323</v>
      </c>
      <c r="L34" s="130" t="s">
        <v>324</v>
      </c>
      <c r="M34" s="131" t="s">
        <v>348</v>
      </c>
      <c r="N34" s="126"/>
    </row>
    <row r="35" spans="1:14" s="124" customFormat="1" ht="126" x14ac:dyDescent="0.25">
      <c r="A35" s="125">
        <f t="shared" si="2"/>
        <v>30</v>
      </c>
      <c r="B35" s="126" t="s">
        <v>327</v>
      </c>
      <c r="C35" s="125">
        <v>4299990</v>
      </c>
      <c r="D35" s="125" t="s">
        <v>320</v>
      </c>
      <c r="E35" s="127">
        <f t="shared" si="0"/>
        <v>539500000</v>
      </c>
      <c r="F35" s="128" t="s">
        <v>321</v>
      </c>
      <c r="G35" s="126" t="s">
        <v>322</v>
      </c>
      <c r="H35" s="126">
        <v>1</v>
      </c>
      <c r="I35" s="129">
        <v>539500000</v>
      </c>
      <c r="J35" s="127">
        <f t="shared" si="1"/>
        <v>539500000</v>
      </c>
      <c r="K35" s="126" t="s">
        <v>323</v>
      </c>
      <c r="L35" s="130" t="s">
        <v>324</v>
      </c>
      <c r="M35" s="131" t="s">
        <v>341</v>
      </c>
      <c r="N35" s="126"/>
    </row>
    <row r="36" spans="1:14" s="124" customFormat="1" ht="126" x14ac:dyDescent="0.25">
      <c r="A36" s="125">
        <f t="shared" si="2"/>
        <v>31</v>
      </c>
      <c r="B36" s="126" t="s">
        <v>327</v>
      </c>
      <c r="C36" s="125">
        <v>4299990</v>
      </c>
      <c r="D36" s="125" t="s">
        <v>320</v>
      </c>
      <c r="E36" s="127">
        <f t="shared" si="0"/>
        <v>351000000</v>
      </c>
      <c r="F36" s="128" t="s">
        <v>321</v>
      </c>
      <c r="G36" s="126" t="s">
        <v>322</v>
      </c>
      <c r="H36" s="126">
        <v>1</v>
      </c>
      <c r="I36" s="129">
        <v>351000000</v>
      </c>
      <c r="J36" s="127">
        <f t="shared" si="1"/>
        <v>351000000</v>
      </c>
      <c r="K36" s="126" t="s">
        <v>323</v>
      </c>
      <c r="L36" s="130" t="s">
        <v>324</v>
      </c>
      <c r="M36" s="131" t="s">
        <v>341</v>
      </c>
      <c r="N36" s="126">
        <v>62.5</v>
      </c>
    </row>
    <row r="37" spans="1:14" s="124" customFormat="1" ht="126" x14ac:dyDescent="0.25">
      <c r="A37" s="125">
        <f t="shared" si="2"/>
        <v>32</v>
      </c>
      <c r="B37" s="126" t="s">
        <v>327</v>
      </c>
      <c r="C37" s="125">
        <v>4299990</v>
      </c>
      <c r="D37" s="125" t="s">
        <v>320</v>
      </c>
      <c r="E37" s="127">
        <f t="shared" si="0"/>
        <v>10092900000</v>
      </c>
      <c r="F37" s="128" t="s">
        <v>321</v>
      </c>
      <c r="G37" s="126" t="s">
        <v>322</v>
      </c>
      <c r="H37" s="126">
        <v>1</v>
      </c>
      <c r="I37" s="129">
        <v>10092900000</v>
      </c>
      <c r="J37" s="127">
        <f t="shared" si="1"/>
        <v>10092900000</v>
      </c>
      <c r="K37" s="126" t="s">
        <v>323</v>
      </c>
      <c r="L37" s="130" t="s">
        <v>324</v>
      </c>
      <c r="M37" s="131" t="s">
        <v>328</v>
      </c>
      <c r="N37" s="126"/>
    </row>
    <row r="38" spans="1:14" s="124" customFormat="1" ht="126" x14ac:dyDescent="0.25">
      <c r="A38" s="125">
        <f t="shared" si="2"/>
        <v>33</v>
      </c>
      <c r="B38" s="126" t="s">
        <v>349</v>
      </c>
      <c r="C38" s="125">
        <v>4299990</v>
      </c>
      <c r="D38" s="125" t="s">
        <v>330</v>
      </c>
      <c r="E38" s="127">
        <f t="shared" si="0"/>
        <v>647125000</v>
      </c>
      <c r="F38" s="128" t="s">
        <v>321</v>
      </c>
      <c r="G38" s="126" t="s">
        <v>322</v>
      </c>
      <c r="H38" s="126">
        <v>1</v>
      </c>
      <c r="I38" s="129">
        <v>647125000</v>
      </c>
      <c r="J38" s="127">
        <f t="shared" si="1"/>
        <v>647125000</v>
      </c>
      <c r="K38" s="126" t="s">
        <v>323</v>
      </c>
      <c r="L38" s="130" t="s">
        <v>324</v>
      </c>
      <c r="M38" s="131" t="s">
        <v>328</v>
      </c>
      <c r="N38" s="126">
        <v>30</v>
      </c>
    </row>
    <row r="39" spans="1:14" s="124" customFormat="1" ht="126" x14ac:dyDescent="0.25">
      <c r="A39" s="125">
        <f t="shared" si="2"/>
        <v>34</v>
      </c>
      <c r="B39" s="126" t="s">
        <v>349</v>
      </c>
      <c r="C39" s="125">
        <v>4299990</v>
      </c>
      <c r="D39" s="125" t="s">
        <v>330</v>
      </c>
      <c r="E39" s="127">
        <f t="shared" si="0"/>
        <v>215582600</v>
      </c>
      <c r="F39" s="128" t="s">
        <v>321</v>
      </c>
      <c r="G39" s="126" t="s">
        <v>322</v>
      </c>
      <c r="H39" s="126">
        <v>1</v>
      </c>
      <c r="I39" s="129">
        <v>215582600</v>
      </c>
      <c r="J39" s="127">
        <f t="shared" si="1"/>
        <v>215582600</v>
      </c>
      <c r="K39" s="126" t="s">
        <v>323</v>
      </c>
      <c r="L39" s="130" t="s">
        <v>324</v>
      </c>
      <c r="M39" s="131" t="s">
        <v>348</v>
      </c>
      <c r="N39" s="126">
        <v>30</v>
      </c>
    </row>
  </sheetData>
  <autoFilter ref="A5:N39" xr:uid="{E904B5AB-DD65-4BDC-80CB-76007154D132}"/>
  <mergeCells count="1">
    <mergeCell ref="A3:N3"/>
  </mergeCells>
  <pageMargins left="0.7" right="0.7" top="0.75" bottom="0.75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E0F9-5F75-4C0A-BB56-C6F9404DC12F}">
  <dimension ref="A1:K22"/>
  <sheetViews>
    <sheetView topLeftCell="A13" zoomScale="85" zoomScaleNormal="85" workbookViewId="0">
      <selection activeCell="F14" sqref="F14"/>
    </sheetView>
  </sheetViews>
  <sheetFormatPr defaultColWidth="9.28515625" defaultRowHeight="18.75" x14ac:dyDescent="0.3"/>
  <cols>
    <col min="1" max="1" width="9.28515625" style="92"/>
    <col min="2" max="2" width="11.85546875" style="92" customWidth="1"/>
    <col min="3" max="3" width="23.42578125" style="92" customWidth="1"/>
    <col min="4" max="4" width="22.140625" style="92" customWidth="1"/>
    <col min="5" max="5" width="13.5703125" style="106" customWidth="1"/>
    <col min="6" max="6" width="19.85546875" style="92" customWidth="1"/>
    <col min="7" max="7" width="22.85546875" style="92" customWidth="1"/>
    <col min="8" max="8" width="34.140625" style="92" customWidth="1"/>
    <col min="9" max="9" width="21.85546875" style="92" customWidth="1"/>
    <col min="10" max="10" width="10.140625" style="92" customWidth="1"/>
    <col min="11" max="11" width="13.42578125" style="92" customWidth="1"/>
    <col min="12" max="16384" width="9.28515625" style="92"/>
  </cols>
  <sheetData>
    <row r="1" spans="1:11" s="1" customFormat="1" x14ac:dyDescent="0.3">
      <c r="J1" s="3" t="s">
        <v>285</v>
      </c>
    </row>
    <row r="2" spans="1:11" s="1" customFormat="1" x14ac:dyDescent="0.3"/>
    <row r="3" spans="1:11" s="1" customFormat="1" ht="54" customHeight="1" x14ac:dyDescent="0.3">
      <c r="A3" s="41" t="s">
        <v>301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s="1" customFormat="1" x14ac:dyDescent="0.3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s="1" customFormat="1" x14ac:dyDescent="0.3">
      <c r="K5" s="72" t="s">
        <v>286</v>
      </c>
    </row>
    <row r="6" spans="1:11" ht="15" customHeight="1" x14ac:dyDescent="0.3">
      <c r="A6" s="89" t="s">
        <v>106</v>
      </c>
      <c r="B6" s="50" t="s">
        <v>31</v>
      </c>
      <c r="C6" s="50" t="s">
        <v>280</v>
      </c>
      <c r="D6" s="50" t="s">
        <v>47</v>
      </c>
      <c r="E6" s="50" t="s">
        <v>48</v>
      </c>
      <c r="F6" s="51" t="s">
        <v>281</v>
      </c>
      <c r="G6" s="89" t="s">
        <v>161</v>
      </c>
      <c r="H6" s="50" t="s">
        <v>25</v>
      </c>
      <c r="I6" s="50"/>
      <c r="J6" s="90" t="s">
        <v>282</v>
      </c>
      <c r="K6" s="91"/>
    </row>
    <row r="7" spans="1:11" ht="45" customHeight="1" x14ac:dyDescent="0.3">
      <c r="A7" s="89"/>
      <c r="B7" s="50"/>
      <c r="C7" s="50"/>
      <c r="D7" s="50"/>
      <c r="E7" s="50"/>
      <c r="F7" s="52"/>
      <c r="G7" s="89"/>
      <c r="H7" s="40" t="s">
        <v>28</v>
      </c>
      <c r="I7" s="40" t="s">
        <v>29</v>
      </c>
      <c r="J7" s="93"/>
      <c r="K7" s="94"/>
    </row>
    <row r="8" spans="1:11" x14ac:dyDescent="0.3">
      <c r="A8" s="95">
        <v>1</v>
      </c>
      <c r="B8" s="96"/>
      <c r="C8" s="95">
        <v>3</v>
      </c>
      <c r="D8" s="97">
        <v>7</v>
      </c>
      <c r="E8" s="96"/>
      <c r="F8" s="95">
        <v>12</v>
      </c>
      <c r="G8" s="95">
        <v>6</v>
      </c>
      <c r="H8" s="98">
        <v>8</v>
      </c>
      <c r="I8" s="99"/>
      <c r="J8" s="98">
        <v>5</v>
      </c>
      <c r="K8" s="99"/>
    </row>
    <row r="9" spans="1:11" ht="56.25" x14ac:dyDescent="0.3">
      <c r="A9" s="100">
        <v>1</v>
      </c>
      <c r="B9" s="101" t="s">
        <v>37</v>
      </c>
      <c r="C9" s="102" t="s">
        <v>287</v>
      </c>
      <c r="D9" s="103" t="s">
        <v>288</v>
      </c>
      <c r="E9" s="104" t="s">
        <v>162</v>
      </c>
      <c r="F9" s="105">
        <v>270000</v>
      </c>
      <c r="G9" s="102">
        <v>241110082329175</v>
      </c>
      <c r="H9" s="102" t="s">
        <v>163</v>
      </c>
      <c r="I9" s="102" t="s">
        <v>164</v>
      </c>
      <c r="J9" s="102" t="s">
        <v>276</v>
      </c>
      <c r="K9" s="102">
        <v>1</v>
      </c>
    </row>
    <row r="10" spans="1:11" ht="56.25" x14ac:dyDescent="0.3">
      <c r="A10" s="100">
        <v>2</v>
      </c>
      <c r="B10" s="101"/>
      <c r="C10" s="102" t="s">
        <v>289</v>
      </c>
      <c r="D10" s="103" t="s">
        <v>290</v>
      </c>
      <c r="E10" s="104" t="s">
        <v>162</v>
      </c>
      <c r="F10" s="105">
        <v>1700000</v>
      </c>
      <c r="G10" s="102" t="s">
        <v>165</v>
      </c>
      <c r="H10" s="102" t="s">
        <v>166</v>
      </c>
      <c r="I10" s="102" t="s">
        <v>167</v>
      </c>
      <c r="J10" s="102" t="s">
        <v>302</v>
      </c>
      <c r="K10" s="102">
        <v>50</v>
      </c>
    </row>
    <row r="11" spans="1:11" ht="37.5" x14ac:dyDescent="0.3">
      <c r="A11" s="100">
        <v>3</v>
      </c>
      <c r="B11" s="101"/>
      <c r="C11" s="102" t="s">
        <v>291</v>
      </c>
      <c r="D11" s="103" t="s">
        <v>288</v>
      </c>
      <c r="E11" s="104" t="s">
        <v>162</v>
      </c>
      <c r="F11" s="105">
        <v>76678560</v>
      </c>
      <c r="G11" s="102" t="s">
        <v>168</v>
      </c>
      <c r="H11" s="102" t="s">
        <v>169</v>
      </c>
      <c r="I11" s="102" t="s">
        <v>149</v>
      </c>
      <c r="J11" s="102" t="s">
        <v>275</v>
      </c>
      <c r="K11" s="102">
        <v>18</v>
      </c>
    </row>
    <row r="12" spans="1:11" ht="37.5" x14ac:dyDescent="0.3">
      <c r="A12" s="100">
        <v>4</v>
      </c>
      <c r="B12" s="101"/>
      <c r="C12" s="102" t="s">
        <v>291</v>
      </c>
      <c r="D12" s="103" t="s">
        <v>288</v>
      </c>
      <c r="E12" s="104" t="s">
        <v>162</v>
      </c>
      <c r="F12" s="105">
        <v>95427360</v>
      </c>
      <c r="G12" s="102" t="s">
        <v>170</v>
      </c>
      <c r="H12" s="102" t="s">
        <v>169</v>
      </c>
      <c r="I12" s="102" t="s">
        <v>149</v>
      </c>
      <c r="J12" s="102" t="s">
        <v>275</v>
      </c>
      <c r="K12" s="102">
        <v>30</v>
      </c>
    </row>
    <row r="13" spans="1:11" ht="37.5" x14ac:dyDescent="0.3">
      <c r="A13" s="100">
        <v>5</v>
      </c>
      <c r="B13" s="101"/>
      <c r="C13" s="102" t="s">
        <v>292</v>
      </c>
      <c r="D13" s="103" t="s">
        <v>288</v>
      </c>
      <c r="E13" s="104" t="s">
        <v>162</v>
      </c>
      <c r="F13" s="105">
        <v>12040000</v>
      </c>
      <c r="G13" s="102" t="s">
        <v>171</v>
      </c>
      <c r="H13" s="102" t="s">
        <v>172</v>
      </c>
      <c r="I13" s="102" t="s">
        <v>173</v>
      </c>
      <c r="J13" s="102" t="s">
        <v>275</v>
      </c>
      <c r="K13" s="102">
        <v>4</v>
      </c>
    </row>
    <row r="14" spans="1:11" ht="37.5" x14ac:dyDescent="0.3">
      <c r="A14" s="100">
        <v>6</v>
      </c>
      <c r="B14" s="101"/>
      <c r="C14" s="102" t="s">
        <v>292</v>
      </c>
      <c r="D14" s="103" t="s">
        <v>288</v>
      </c>
      <c r="E14" s="104" t="s">
        <v>162</v>
      </c>
      <c r="F14" s="105">
        <v>5148000</v>
      </c>
      <c r="G14" s="102" t="s">
        <v>174</v>
      </c>
      <c r="H14" s="102" t="s">
        <v>175</v>
      </c>
      <c r="I14" s="102" t="s">
        <v>176</v>
      </c>
      <c r="J14" s="102" t="s">
        <v>275</v>
      </c>
      <c r="K14" s="102">
        <v>1</v>
      </c>
    </row>
    <row r="15" spans="1:11" ht="56.25" x14ac:dyDescent="0.3">
      <c r="A15" s="100">
        <v>7</v>
      </c>
      <c r="B15" s="101"/>
      <c r="C15" s="102" t="s">
        <v>289</v>
      </c>
      <c r="D15" s="103" t="s">
        <v>290</v>
      </c>
      <c r="E15" s="104" t="s">
        <v>162</v>
      </c>
      <c r="F15" s="105">
        <v>3230000</v>
      </c>
      <c r="G15" s="102" t="s">
        <v>177</v>
      </c>
      <c r="H15" s="102" t="s">
        <v>178</v>
      </c>
      <c r="I15" s="102" t="s">
        <v>179</v>
      </c>
      <c r="J15" s="102" t="s">
        <v>302</v>
      </c>
      <c r="K15" s="102">
        <v>100</v>
      </c>
    </row>
    <row r="16" spans="1:11" ht="37.5" x14ac:dyDescent="0.3">
      <c r="A16" s="100">
        <v>8</v>
      </c>
      <c r="B16" s="101"/>
      <c r="C16" s="102" t="s">
        <v>293</v>
      </c>
      <c r="D16" s="103" t="s">
        <v>288</v>
      </c>
      <c r="E16" s="104" t="s">
        <v>162</v>
      </c>
      <c r="F16" s="105">
        <v>6800000</v>
      </c>
      <c r="G16" s="102" t="s">
        <v>180</v>
      </c>
      <c r="H16" s="102" t="s">
        <v>181</v>
      </c>
      <c r="I16" s="102" t="s">
        <v>182</v>
      </c>
      <c r="J16" s="102" t="s">
        <v>275</v>
      </c>
      <c r="K16" s="102">
        <v>4</v>
      </c>
    </row>
    <row r="17" spans="1:11" ht="37.5" x14ac:dyDescent="0.3">
      <c r="A17" s="100">
        <v>9</v>
      </c>
      <c r="B17" s="101"/>
      <c r="C17" s="102" t="s">
        <v>294</v>
      </c>
      <c r="D17" s="103" t="s">
        <v>288</v>
      </c>
      <c r="E17" s="104" t="s">
        <v>162</v>
      </c>
      <c r="F17" s="105">
        <v>10000000</v>
      </c>
      <c r="G17" s="102" t="s">
        <v>183</v>
      </c>
      <c r="H17" s="102" t="s">
        <v>184</v>
      </c>
      <c r="I17" s="102" t="s">
        <v>185</v>
      </c>
      <c r="J17" s="102" t="s">
        <v>275</v>
      </c>
      <c r="K17" s="102">
        <v>4</v>
      </c>
    </row>
    <row r="18" spans="1:11" ht="56.25" x14ac:dyDescent="0.3">
      <c r="A18" s="100">
        <v>10</v>
      </c>
      <c r="B18" s="101"/>
      <c r="C18" s="102" t="s">
        <v>295</v>
      </c>
      <c r="D18" s="103" t="s">
        <v>290</v>
      </c>
      <c r="E18" s="104" t="s">
        <v>162</v>
      </c>
      <c r="F18" s="105">
        <v>750000</v>
      </c>
      <c r="G18" s="102" t="s">
        <v>186</v>
      </c>
      <c r="H18" s="102" t="s">
        <v>187</v>
      </c>
      <c r="I18" s="102" t="s">
        <v>188</v>
      </c>
      <c r="J18" s="102" t="s">
        <v>275</v>
      </c>
      <c r="K18" s="102">
        <v>1000</v>
      </c>
    </row>
    <row r="19" spans="1:11" ht="56.25" x14ac:dyDescent="0.3">
      <c r="A19" s="100">
        <v>1</v>
      </c>
      <c r="B19" s="101"/>
      <c r="C19" s="102" t="s">
        <v>296</v>
      </c>
      <c r="D19" s="103" t="s">
        <v>290</v>
      </c>
      <c r="E19" s="104" t="s">
        <v>189</v>
      </c>
      <c r="F19" s="105">
        <v>8400000</v>
      </c>
      <c r="G19" s="102" t="s">
        <v>190</v>
      </c>
      <c r="H19" s="102" t="s">
        <v>191</v>
      </c>
      <c r="I19" s="102" t="s">
        <v>192</v>
      </c>
      <c r="J19" s="102" t="s">
        <v>275</v>
      </c>
      <c r="K19" s="102">
        <v>1</v>
      </c>
    </row>
    <row r="20" spans="1:11" ht="56.25" x14ac:dyDescent="0.3">
      <c r="A20" s="100">
        <v>2</v>
      </c>
      <c r="B20" s="101"/>
      <c r="C20" s="102" t="s">
        <v>297</v>
      </c>
      <c r="D20" s="103" t="s">
        <v>290</v>
      </c>
      <c r="E20" s="104" t="s">
        <v>189</v>
      </c>
      <c r="F20" s="105">
        <v>6384000</v>
      </c>
      <c r="G20" s="102" t="s">
        <v>193</v>
      </c>
      <c r="H20" s="102" t="s">
        <v>191</v>
      </c>
      <c r="I20" s="102" t="s">
        <v>192</v>
      </c>
      <c r="J20" s="102" t="s">
        <v>278</v>
      </c>
      <c r="K20" s="102">
        <v>1</v>
      </c>
    </row>
    <row r="21" spans="1:11" ht="75" x14ac:dyDescent="0.3">
      <c r="A21" s="100">
        <v>3</v>
      </c>
      <c r="B21" s="101"/>
      <c r="C21" s="102" t="s">
        <v>298</v>
      </c>
      <c r="D21" s="103" t="s">
        <v>290</v>
      </c>
      <c r="E21" s="104" t="s">
        <v>189</v>
      </c>
      <c r="F21" s="105">
        <v>180000</v>
      </c>
      <c r="G21" s="102" t="s">
        <v>194</v>
      </c>
      <c r="H21" s="102" t="s">
        <v>195</v>
      </c>
      <c r="I21" s="102" t="s">
        <v>134</v>
      </c>
      <c r="J21" s="102" t="s">
        <v>276</v>
      </c>
      <c r="K21" s="102">
        <v>1</v>
      </c>
    </row>
    <row r="22" spans="1:11" ht="37.5" x14ac:dyDescent="0.3">
      <c r="A22" s="100">
        <v>4</v>
      </c>
      <c r="B22" s="101"/>
      <c r="C22" s="102" t="s">
        <v>299</v>
      </c>
      <c r="D22" s="103" t="s">
        <v>288</v>
      </c>
      <c r="E22" s="104" t="s">
        <v>189</v>
      </c>
      <c r="F22" s="105">
        <v>2600000</v>
      </c>
      <c r="G22" s="102" t="s">
        <v>196</v>
      </c>
      <c r="H22" s="102" t="s">
        <v>137</v>
      </c>
      <c r="I22" s="102" t="s">
        <v>138</v>
      </c>
      <c r="J22" s="102" t="s">
        <v>303</v>
      </c>
      <c r="K22" s="102">
        <v>100</v>
      </c>
    </row>
  </sheetData>
  <mergeCells count="14">
    <mergeCell ref="H8:I8"/>
    <mergeCell ref="J6:K7"/>
    <mergeCell ref="J8:K8"/>
    <mergeCell ref="B6:B7"/>
    <mergeCell ref="E6:E7"/>
    <mergeCell ref="H6:I6"/>
    <mergeCell ref="A4:J4"/>
    <mergeCell ref="A3:K3"/>
    <mergeCell ref="A6:A7"/>
    <mergeCell ref="C6:C7"/>
    <mergeCell ref="D6:D7"/>
    <mergeCell ref="F6:F7"/>
    <mergeCell ref="G6:G7"/>
    <mergeCell ref="B9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85" zoomScaleNormal="85" workbookViewId="0">
      <selection activeCell="F27" sqref="F27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141</v>
      </c>
    </row>
    <row r="3" spans="1:8" ht="55.5" customHeight="1" x14ac:dyDescent="0.3">
      <c r="A3" s="41" t="s">
        <v>156</v>
      </c>
      <c r="B3" s="41"/>
      <c r="C3" s="41"/>
      <c r="D3" s="41"/>
      <c r="E3" s="41"/>
      <c r="F3" s="41"/>
      <c r="G3" s="41"/>
      <c r="H3" s="41"/>
    </row>
    <row r="5" spans="1:8" ht="45" customHeight="1" x14ac:dyDescent="0.3">
      <c r="A5" s="43" t="s">
        <v>11</v>
      </c>
      <c r="B5" s="43" t="s">
        <v>31</v>
      </c>
      <c r="C5" s="43" t="s">
        <v>50</v>
      </c>
      <c r="D5" s="43" t="s">
        <v>47</v>
      </c>
      <c r="E5" s="43" t="s">
        <v>48</v>
      </c>
      <c r="F5" s="53" t="s">
        <v>25</v>
      </c>
      <c r="G5" s="54"/>
      <c r="H5" s="43" t="s">
        <v>51</v>
      </c>
    </row>
    <row r="6" spans="1:8" ht="37.5" x14ac:dyDescent="0.3">
      <c r="A6" s="43"/>
      <c r="B6" s="43"/>
      <c r="C6" s="43"/>
      <c r="D6" s="43"/>
      <c r="E6" s="43"/>
      <c r="F6" s="8" t="s">
        <v>28</v>
      </c>
      <c r="G6" s="8" t="s">
        <v>29</v>
      </c>
      <c r="H6" s="43"/>
    </row>
    <row r="7" spans="1:8" x14ac:dyDescent="0.3">
      <c r="A7" s="5">
        <v>1</v>
      </c>
      <c r="B7" s="5" t="s">
        <v>37</v>
      </c>
      <c r="C7" s="5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</row>
    <row r="9" spans="1:8" ht="42" customHeight="1" x14ac:dyDescent="0.3">
      <c r="A9" s="14" t="s">
        <v>52</v>
      </c>
      <c r="B9" s="44" t="s">
        <v>157</v>
      </c>
      <c r="C9" s="44"/>
      <c r="D9" s="44"/>
      <c r="E9" s="44"/>
      <c r="F9" s="44"/>
      <c r="G9" s="44"/>
      <c r="H9" s="44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zoomScale="70" zoomScaleNormal="70" workbookViewId="0">
      <selection activeCell="F27" sqref="F27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142</v>
      </c>
    </row>
    <row r="3" spans="1:9" ht="64.5" customHeight="1" x14ac:dyDescent="0.3">
      <c r="A3" s="41" t="s">
        <v>153</v>
      </c>
      <c r="B3" s="41"/>
      <c r="C3" s="41"/>
      <c r="D3" s="41"/>
      <c r="E3" s="41"/>
      <c r="F3" s="41"/>
      <c r="G3" s="41"/>
      <c r="H3" s="41"/>
      <c r="I3" s="41"/>
    </row>
    <row r="4" spans="1:9" x14ac:dyDescent="0.3">
      <c r="A4" s="42" t="s">
        <v>10</v>
      </c>
      <c r="B4" s="42"/>
      <c r="C4" s="42"/>
      <c r="D4" s="42"/>
      <c r="E4" s="42"/>
      <c r="F4" s="42"/>
      <c r="G4" s="42"/>
      <c r="H4" s="42"/>
      <c r="I4" s="42"/>
    </row>
    <row r="6" spans="1:9" x14ac:dyDescent="0.3">
      <c r="A6" s="43" t="s">
        <v>11</v>
      </c>
      <c r="B6" s="43" t="s">
        <v>53</v>
      </c>
      <c r="C6" s="43" t="s">
        <v>54</v>
      </c>
      <c r="D6" s="43" t="s">
        <v>55</v>
      </c>
      <c r="E6" s="43"/>
      <c r="F6" s="43" t="s">
        <v>56</v>
      </c>
      <c r="G6" s="43" t="s">
        <v>57</v>
      </c>
      <c r="H6" s="43" t="s">
        <v>58</v>
      </c>
      <c r="I6" s="43" t="s">
        <v>59</v>
      </c>
    </row>
    <row r="7" spans="1:9" ht="112.5" x14ac:dyDescent="0.3">
      <c r="A7" s="43"/>
      <c r="B7" s="43"/>
      <c r="C7" s="43"/>
      <c r="D7" s="8" t="s">
        <v>60</v>
      </c>
      <c r="E7" s="8" t="s">
        <v>61</v>
      </c>
      <c r="F7" s="43"/>
      <c r="G7" s="43"/>
      <c r="H7" s="43"/>
      <c r="I7" s="43"/>
    </row>
    <row r="8" spans="1:9" ht="75" x14ac:dyDescent="0.3">
      <c r="A8" s="5">
        <v>1</v>
      </c>
      <c r="B8" s="5" t="s">
        <v>62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8</v>
      </c>
    </row>
    <row r="10" spans="1:9" ht="42" customHeight="1" x14ac:dyDescent="0.3">
      <c r="A10" s="9" t="s">
        <v>52</v>
      </c>
      <c r="B10" s="55" t="s">
        <v>136</v>
      </c>
      <c r="C10" s="55"/>
      <c r="D10" s="55"/>
      <c r="E10" s="55"/>
      <c r="F10" s="55"/>
      <c r="G10" s="55"/>
      <c r="H10" s="55"/>
      <c r="I10" s="55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70" zoomScaleNormal="70" workbookViewId="0">
      <selection activeCell="F27" sqref="F27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143</v>
      </c>
    </row>
    <row r="2" spans="1:11" ht="53.25" customHeight="1" x14ac:dyDescent="0.3">
      <c r="B2" s="41" t="s">
        <v>154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3">
      <c r="A3" s="10"/>
      <c r="B3" s="42" t="s">
        <v>10</v>
      </c>
      <c r="C3" s="42"/>
      <c r="D3" s="42"/>
      <c r="E3" s="42"/>
      <c r="F3" s="42"/>
      <c r="G3" s="42"/>
      <c r="H3" s="42"/>
      <c r="I3" s="42"/>
      <c r="J3" s="42"/>
      <c r="K3" s="42"/>
    </row>
    <row r="5" spans="1:11" ht="75" x14ac:dyDescent="0.3">
      <c r="A5" s="56" t="s">
        <v>0</v>
      </c>
      <c r="B5" s="57" t="s">
        <v>63</v>
      </c>
      <c r="C5" s="57" t="s">
        <v>64</v>
      </c>
      <c r="D5" s="57" t="s">
        <v>65</v>
      </c>
      <c r="E5" s="57" t="s">
        <v>23</v>
      </c>
      <c r="F5" s="57" t="s">
        <v>55</v>
      </c>
      <c r="G5" s="57"/>
      <c r="H5" s="16" t="s">
        <v>66</v>
      </c>
      <c r="I5" s="16" t="s">
        <v>67</v>
      </c>
      <c r="J5" s="57" t="s">
        <v>68</v>
      </c>
      <c r="K5" s="57" t="s">
        <v>59</v>
      </c>
    </row>
    <row r="6" spans="1:11" ht="75" customHeight="1" x14ac:dyDescent="0.3">
      <c r="A6" s="56"/>
      <c r="B6" s="57"/>
      <c r="C6" s="57"/>
      <c r="D6" s="57"/>
      <c r="E6" s="57"/>
      <c r="F6" s="20" t="s">
        <v>69</v>
      </c>
      <c r="G6" s="16" t="s">
        <v>70</v>
      </c>
      <c r="H6" s="16" t="s">
        <v>71</v>
      </c>
      <c r="I6" s="16" t="s">
        <v>71</v>
      </c>
      <c r="J6" s="57"/>
      <c r="K6" s="57"/>
    </row>
    <row r="7" spans="1:11" x14ac:dyDescent="0.3">
      <c r="A7" s="17" t="s">
        <v>1</v>
      </c>
      <c r="B7" s="18" t="s">
        <v>72</v>
      </c>
      <c r="C7" s="19" t="s">
        <v>8</v>
      </c>
      <c r="D7" s="19" t="s">
        <v>8</v>
      </c>
      <c r="E7" s="19" t="s">
        <v>8</v>
      </c>
      <c r="F7" s="19" t="s">
        <v>8</v>
      </c>
      <c r="G7" s="19" t="s">
        <v>8</v>
      </c>
      <c r="H7" s="19" t="s">
        <v>8</v>
      </c>
      <c r="I7" s="19" t="s">
        <v>8</v>
      </c>
      <c r="J7" s="19" t="s">
        <v>8</v>
      </c>
      <c r="K7" s="19" t="s">
        <v>8</v>
      </c>
    </row>
    <row r="8" spans="1:11" x14ac:dyDescent="0.3">
      <c r="A8" s="17" t="s">
        <v>2</v>
      </c>
      <c r="B8" s="18" t="s">
        <v>73</v>
      </c>
      <c r="C8" s="19" t="s">
        <v>8</v>
      </c>
      <c r="D8" s="19" t="s">
        <v>8</v>
      </c>
      <c r="E8" s="19" t="s">
        <v>8</v>
      </c>
      <c r="F8" s="19" t="s">
        <v>8</v>
      </c>
      <c r="G8" s="19" t="s">
        <v>8</v>
      </c>
      <c r="H8" s="19" t="s">
        <v>8</v>
      </c>
      <c r="I8" s="19" t="s">
        <v>8</v>
      </c>
      <c r="J8" s="19" t="s">
        <v>8</v>
      </c>
      <c r="K8" s="19" t="s">
        <v>8</v>
      </c>
    </row>
    <row r="9" spans="1:11" x14ac:dyDescent="0.3">
      <c r="A9" s="17" t="s">
        <v>3</v>
      </c>
      <c r="B9" s="18" t="s">
        <v>74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  <c r="J9" s="19" t="s">
        <v>8</v>
      </c>
      <c r="K9" s="19" t="s">
        <v>8</v>
      </c>
    </row>
    <row r="10" spans="1:11" ht="37.5" x14ac:dyDescent="0.3">
      <c r="A10" s="17" t="s">
        <v>4</v>
      </c>
      <c r="B10" s="18" t="s">
        <v>75</v>
      </c>
      <c r="C10" s="19" t="s">
        <v>8</v>
      </c>
      <c r="D10" s="19" t="s">
        <v>8</v>
      </c>
      <c r="E10" s="19" t="s">
        <v>8</v>
      </c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</row>
    <row r="11" spans="1:11" ht="37.5" x14ac:dyDescent="0.3">
      <c r="A11" s="17" t="s">
        <v>5</v>
      </c>
      <c r="B11" s="18" t="s">
        <v>76</v>
      </c>
      <c r="C11" s="19" t="s">
        <v>8</v>
      </c>
      <c r="D11" s="19" t="s">
        <v>8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</row>
    <row r="12" spans="1:11" x14ac:dyDescent="0.3">
      <c r="A12" s="17" t="s">
        <v>6</v>
      </c>
      <c r="B12" s="18" t="s">
        <v>77</v>
      </c>
      <c r="C12" s="19" t="s">
        <v>8</v>
      </c>
      <c r="D12" s="19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8</v>
      </c>
      <c r="J12" s="19" t="s">
        <v>8</v>
      </c>
      <c r="K12" s="19" t="s">
        <v>8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1-илова</vt:lpstr>
      <vt:lpstr>2-илова</vt:lpstr>
      <vt:lpstr>3-илова</vt:lpstr>
      <vt:lpstr>4-илова</vt:lpstr>
      <vt:lpstr>4-1-илова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  <vt:lpstr>'4-1-илова'!Область_печати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2024-05-06T10:54:31Z</dcterms:modified>
</cp:coreProperties>
</file>